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32" i="1" l="1"/>
  <c r="X32" i="1"/>
  <c r="T32" i="1"/>
  <c r="AK6" i="1"/>
  <c r="W6" i="1"/>
  <c r="X6" i="1" s="1"/>
  <c r="T6" i="1"/>
  <c r="AK17" i="1"/>
  <c r="X17" i="1"/>
  <c r="AM17" i="1" s="1"/>
  <c r="T17" i="1"/>
  <c r="AK14" i="1"/>
  <c r="X14" i="1"/>
  <c r="T14" i="1"/>
  <c r="AK22" i="1"/>
  <c r="X22" i="1"/>
  <c r="T22" i="1"/>
  <c r="AK15" i="1"/>
  <c r="X15" i="1"/>
  <c r="T15" i="1"/>
  <c r="AK30" i="1"/>
  <c r="X30" i="1"/>
  <c r="AM30" i="1" s="1"/>
  <c r="T30" i="1"/>
  <c r="AK5" i="1"/>
  <c r="X5" i="1"/>
  <c r="T5" i="1"/>
  <c r="AK21" i="1"/>
  <c r="X21" i="1"/>
  <c r="T21" i="1"/>
  <c r="AK29" i="1"/>
  <c r="X29" i="1"/>
  <c r="T29" i="1"/>
  <c r="AK13" i="1"/>
  <c r="X13" i="1"/>
  <c r="AM13" i="1" s="1"/>
  <c r="T13" i="1"/>
  <c r="AK31" i="1"/>
  <c r="X31" i="1"/>
  <c r="T31" i="1"/>
  <c r="AK7" i="1"/>
  <c r="X7" i="1"/>
  <c r="T7" i="1"/>
  <c r="AK26" i="1"/>
  <c r="X26" i="1"/>
  <c r="T26" i="1"/>
  <c r="AK34" i="1"/>
  <c r="X34" i="1"/>
  <c r="AM34" i="1" s="1"/>
  <c r="T34" i="1"/>
  <c r="AK16" i="1"/>
  <c r="X16" i="1"/>
  <c r="T16" i="1"/>
  <c r="AK8" i="1"/>
  <c r="X8" i="1"/>
  <c r="T8" i="1"/>
  <c r="AK28" i="1"/>
  <c r="X28" i="1"/>
  <c r="T28" i="1"/>
  <c r="AK4" i="1"/>
  <c r="X4" i="1"/>
  <c r="AM4" i="1" s="1"/>
  <c r="T4" i="1"/>
  <c r="AK27" i="1"/>
  <c r="X27" i="1"/>
  <c r="T27" i="1"/>
  <c r="AK18" i="1"/>
  <c r="X18" i="1"/>
  <c r="T18" i="1"/>
  <c r="AK25" i="1"/>
  <c r="X25" i="1"/>
  <c r="T25" i="1"/>
  <c r="AK12" i="1"/>
  <c r="X12" i="1"/>
  <c r="AM12" i="1" s="1"/>
  <c r="T12" i="1"/>
  <c r="AK23" i="1"/>
  <c r="X23" i="1"/>
  <c r="T23" i="1"/>
  <c r="AK9" i="1"/>
  <c r="X9" i="1"/>
  <c r="W9" i="1"/>
  <c r="T9" i="1"/>
  <c r="AK20" i="1"/>
  <c r="X20" i="1"/>
  <c r="T20" i="1"/>
  <c r="AK33" i="1"/>
  <c r="X33" i="1"/>
  <c r="T33" i="1"/>
  <c r="AK24" i="1"/>
  <c r="X24" i="1"/>
  <c r="AM24" i="1" s="1"/>
  <c r="T24" i="1"/>
  <c r="AK10" i="1"/>
  <c r="X10" i="1"/>
  <c r="T10" i="1"/>
  <c r="AK19" i="1"/>
  <c r="X19" i="1"/>
  <c r="T19" i="1"/>
  <c r="AK11" i="1"/>
  <c r="X11" i="1"/>
  <c r="T11" i="1"/>
  <c r="AK3" i="1"/>
  <c r="X3" i="1"/>
  <c r="AM3" i="1" s="1"/>
  <c r="W3" i="1"/>
  <c r="T3" i="1"/>
  <c r="AM10" i="1" l="1"/>
  <c r="AM23" i="1"/>
  <c r="AM27" i="1"/>
  <c r="AM16" i="1"/>
  <c r="AM31" i="1"/>
  <c r="AM5" i="1"/>
  <c r="AM14" i="1"/>
  <c r="AM19" i="1"/>
  <c r="AM20" i="1"/>
  <c r="AM9" i="1"/>
  <c r="AM18" i="1"/>
  <c r="AM8" i="1"/>
  <c r="AM7" i="1"/>
  <c r="AM21" i="1"/>
  <c r="AM22" i="1"/>
  <c r="AM32" i="1"/>
  <c r="AM11" i="1"/>
  <c r="AM33" i="1"/>
  <c r="AM25" i="1"/>
  <c r="AM28" i="1"/>
  <c r="AM26" i="1"/>
  <c r="AM29" i="1"/>
  <c r="AM15" i="1"/>
  <c r="AM6" i="1"/>
</calcChain>
</file>

<file path=xl/sharedStrings.xml><?xml version="1.0" encoding="utf-8"?>
<sst xmlns="http://schemas.openxmlformats.org/spreadsheetml/2006/main" count="74" uniqueCount="48">
  <si>
    <t>HW (100)</t>
  </si>
  <si>
    <t>WR (100)</t>
  </si>
  <si>
    <t>ICA (15)</t>
  </si>
  <si>
    <t>Written Work</t>
  </si>
  <si>
    <t>Quiz 1</t>
  </si>
  <si>
    <t>Quiz 2</t>
  </si>
  <si>
    <t xml:space="preserve">Quiz </t>
  </si>
  <si>
    <t>ICA (100)</t>
  </si>
  <si>
    <t>ICA (10)</t>
  </si>
  <si>
    <t>Group Work</t>
  </si>
  <si>
    <t>CLASS</t>
  </si>
  <si>
    <t>Day 2 % review sheet</t>
  </si>
  <si>
    <t>context - day 2 articles</t>
  </si>
  <si>
    <t>context -- AA</t>
  </si>
  <si>
    <t>rewritten comparisons from article</t>
  </si>
  <si>
    <t>quiz 1 corrections</t>
  </si>
  <si>
    <t>cost of living</t>
  </si>
  <si>
    <t>Artful Analysis Memo</t>
  </si>
  <si>
    <t>AVG</t>
  </si>
  <si>
    <t>%</t>
  </si>
  <si>
    <t>HW day 5</t>
  </si>
  <si>
    <t>day 7 pet concept match</t>
  </si>
  <si>
    <t xml:space="preserve">HW day 8 key quantative facts </t>
  </si>
  <si>
    <t>ICA (30)</t>
  </si>
  <si>
    <t>test correct</t>
  </si>
  <si>
    <t>HW day 9 graph</t>
  </si>
  <si>
    <t>Lake Woebegon</t>
  </si>
  <si>
    <t>Day 13 vocab study</t>
  </si>
  <si>
    <t>EC (10)</t>
  </si>
  <si>
    <t>Quiz 3</t>
  </si>
  <si>
    <t>ICA (20)</t>
  </si>
  <si>
    <t>day 13</t>
  </si>
  <si>
    <t>concept maps</t>
  </si>
  <si>
    <t>substance abuse practice</t>
  </si>
  <si>
    <t>test corr</t>
  </si>
  <si>
    <t>Substance Abuse article</t>
  </si>
  <si>
    <t>correlation graphs</t>
  </si>
  <si>
    <t>substance peer report</t>
  </si>
  <si>
    <t>Monticello</t>
  </si>
  <si>
    <t>HW (15)</t>
  </si>
  <si>
    <t>HW (10)</t>
  </si>
  <si>
    <t>PORTFOLIO</t>
  </si>
  <si>
    <t>Inferential Stats concept maps</t>
  </si>
  <si>
    <t>flexible spending</t>
  </si>
  <si>
    <t>day 22</t>
  </si>
  <si>
    <t>reflection substance abuse</t>
  </si>
  <si>
    <t>investment sort</t>
  </si>
  <si>
    <t>investment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</si>
</sst>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3" xfId="0" applyBorder="1"/>
    <xf numFmtId="0" fontId="0" fillId="0" borderId="2" xfId="0" applyFill="1" applyBorder="1"/>
    <xf numFmtId="0" fontId="0" fillId="0" borderId="2" xfId="0" applyBorder="1"/>
    <xf numFmtId="164" fontId="0" fillId="5" borderId="2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5" xfId="0" applyFill="1" applyBorder="1"/>
    <xf numFmtId="0" fontId="0" fillId="4" borderId="5" xfId="0" applyFill="1" applyBorder="1"/>
    <xf numFmtId="0" fontId="0" fillId="5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8" xfId="0" applyFill="1" applyBorder="1"/>
    <xf numFmtId="0" fontId="0" fillId="4" borderId="8" xfId="0" applyFill="1" applyBorder="1"/>
    <xf numFmtId="0" fontId="0" fillId="5" borderId="9" xfId="0" applyFill="1" applyBorder="1"/>
    <xf numFmtId="164" fontId="0" fillId="3" borderId="2" xfId="0" applyNumberFormat="1" applyFill="1" applyBorder="1"/>
    <xf numFmtId="164" fontId="0" fillId="4" borderId="2" xfId="0" applyNumberFormat="1" applyFill="1" applyBorder="1"/>
    <xf numFmtId="164" fontId="0" fillId="2" borderId="2" xfId="0" applyNumberFormat="1" applyFill="1" applyBorder="1"/>
    <xf numFmtId="0" fontId="0" fillId="6" borderId="5" xfId="0" applyFill="1" applyBorder="1"/>
    <xf numFmtId="0" fontId="0" fillId="6" borderId="8" xfId="0" applyFill="1" applyBorder="1"/>
    <xf numFmtId="164" fontId="0" fillId="6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workbookViewId="0">
      <selection activeCell="B7" sqref="B7"/>
    </sheetView>
  </sheetViews>
  <sheetFormatPr defaultRowHeight="15" x14ac:dyDescent="0.25"/>
  <sheetData>
    <row r="1" spans="1:39" x14ac:dyDescent="0.25">
      <c r="A1" s="5"/>
      <c r="B1" s="9" t="s">
        <v>0</v>
      </c>
      <c r="C1" s="10" t="s">
        <v>1</v>
      </c>
      <c r="D1" s="10" t="s">
        <v>1</v>
      </c>
      <c r="E1" s="10" t="s">
        <v>1</v>
      </c>
      <c r="F1" s="10" t="s">
        <v>0</v>
      </c>
      <c r="G1" s="10" t="s">
        <v>1</v>
      </c>
      <c r="H1" s="10" t="s">
        <v>1</v>
      </c>
      <c r="I1" s="10" t="s">
        <v>0</v>
      </c>
      <c r="J1" s="10" t="s">
        <v>0</v>
      </c>
      <c r="K1" s="10" t="s">
        <v>0</v>
      </c>
      <c r="L1" s="10" t="s">
        <v>28</v>
      </c>
      <c r="M1" s="10" t="s">
        <v>0</v>
      </c>
      <c r="N1" s="10" t="s">
        <v>1</v>
      </c>
      <c r="O1" s="10" t="s">
        <v>0</v>
      </c>
      <c r="P1" s="10" t="s">
        <v>1</v>
      </c>
      <c r="Q1" s="10" t="s">
        <v>1</v>
      </c>
      <c r="R1" s="10" t="s">
        <v>39</v>
      </c>
      <c r="S1" s="10" t="s">
        <v>40</v>
      </c>
      <c r="T1" s="10" t="s">
        <v>3</v>
      </c>
      <c r="U1" s="11" t="s">
        <v>4</v>
      </c>
      <c r="V1" s="11" t="s">
        <v>5</v>
      </c>
      <c r="W1" s="11" t="s">
        <v>29</v>
      </c>
      <c r="X1" s="11" t="s">
        <v>6</v>
      </c>
      <c r="Y1" s="12" t="s">
        <v>7</v>
      </c>
      <c r="Z1" s="12" t="s">
        <v>8</v>
      </c>
      <c r="AA1" s="12" t="s">
        <v>8</v>
      </c>
      <c r="AB1" s="12" t="s">
        <v>2</v>
      </c>
      <c r="AC1" s="12" t="s">
        <v>23</v>
      </c>
      <c r="AD1" s="12" t="s">
        <v>8</v>
      </c>
      <c r="AE1" s="12" t="s">
        <v>8</v>
      </c>
      <c r="AF1" s="12" t="s">
        <v>8</v>
      </c>
      <c r="AG1" s="12" t="s">
        <v>8</v>
      </c>
      <c r="AH1" s="12" t="s">
        <v>30</v>
      </c>
      <c r="AI1" s="12" t="s">
        <v>8</v>
      </c>
      <c r="AJ1" s="12" t="s">
        <v>8</v>
      </c>
      <c r="AK1" s="12" t="s">
        <v>9</v>
      </c>
      <c r="AL1" s="22" t="s">
        <v>41</v>
      </c>
      <c r="AM1" s="13" t="s">
        <v>10</v>
      </c>
    </row>
    <row r="2" spans="1:39" x14ac:dyDescent="0.25">
      <c r="A2" s="5"/>
      <c r="B2" s="14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 t="s">
        <v>17</v>
      </c>
      <c r="H2" s="15"/>
      <c r="I2" s="15" t="s">
        <v>24</v>
      </c>
      <c r="J2" s="15" t="s">
        <v>31</v>
      </c>
      <c r="K2" s="15" t="s">
        <v>32</v>
      </c>
      <c r="L2" s="15" t="s">
        <v>33</v>
      </c>
      <c r="M2" s="15" t="s">
        <v>34</v>
      </c>
      <c r="N2" s="15" t="s">
        <v>35</v>
      </c>
      <c r="O2" s="15" t="s">
        <v>31</v>
      </c>
      <c r="P2" s="15" t="s">
        <v>42</v>
      </c>
      <c r="Q2" s="15" t="s">
        <v>43</v>
      </c>
      <c r="R2" s="15" t="s">
        <v>44</v>
      </c>
      <c r="S2" s="15" t="s">
        <v>45</v>
      </c>
      <c r="T2" s="15" t="s">
        <v>18</v>
      </c>
      <c r="U2" s="16" t="s">
        <v>19</v>
      </c>
      <c r="V2" s="16" t="s">
        <v>19</v>
      </c>
      <c r="W2" s="16" t="s">
        <v>19</v>
      </c>
      <c r="X2" s="16" t="s">
        <v>18</v>
      </c>
      <c r="Y2" s="17" t="s">
        <v>20</v>
      </c>
      <c r="Z2" s="17" t="s">
        <v>21</v>
      </c>
      <c r="AA2" s="17" t="s">
        <v>22</v>
      </c>
      <c r="AB2" s="17" t="s">
        <v>16</v>
      </c>
      <c r="AC2" s="17" t="s">
        <v>25</v>
      </c>
      <c r="AD2" s="17" t="s">
        <v>26</v>
      </c>
      <c r="AE2" s="17" t="s">
        <v>27</v>
      </c>
      <c r="AF2" s="17" t="s">
        <v>36</v>
      </c>
      <c r="AG2" s="17" t="s">
        <v>37</v>
      </c>
      <c r="AH2" s="17" t="s">
        <v>38</v>
      </c>
      <c r="AI2" s="17" t="s">
        <v>46</v>
      </c>
      <c r="AJ2" s="17" t="s">
        <v>47</v>
      </c>
      <c r="AK2" s="17" t="s">
        <v>18</v>
      </c>
      <c r="AL2" s="23"/>
      <c r="AM2" s="18" t="s">
        <v>18</v>
      </c>
    </row>
    <row r="3" spans="1:39" x14ac:dyDescent="0.25">
      <c r="A3" s="2">
        <v>1</v>
      </c>
      <c r="B3" s="6">
        <v>89</v>
      </c>
      <c r="C3" s="6"/>
      <c r="D3" s="6">
        <v>73</v>
      </c>
      <c r="E3" s="6"/>
      <c r="F3" s="6">
        <v>87</v>
      </c>
      <c r="G3" s="6">
        <v>70.3</v>
      </c>
      <c r="H3" s="6">
        <v>70.2</v>
      </c>
      <c r="I3" s="6">
        <v>92</v>
      </c>
      <c r="J3" s="6">
        <v>87</v>
      </c>
      <c r="K3" s="6"/>
      <c r="L3" s="6">
        <v>4</v>
      </c>
      <c r="M3" s="6"/>
      <c r="N3" s="6">
        <v>77</v>
      </c>
      <c r="O3" s="6"/>
      <c r="P3" s="6">
        <v>76.3</v>
      </c>
      <c r="Q3" s="6">
        <v>92</v>
      </c>
      <c r="R3" s="6">
        <v>2</v>
      </c>
      <c r="S3" s="6">
        <v>10</v>
      </c>
      <c r="T3" s="19">
        <f>(B3+C3+D3+E3+F3+AB3+G3*2+H3*3+I3+J3+J3*2+L3+M3+N3*4+O3+Q3+R3+S3)/2225*100</f>
        <v>62.166292134831458</v>
      </c>
      <c r="U3" s="7">
        <v>44</v>
      </c>
      <c r="V3" s="7">
        <v>45</v>
      </c>
      <c r="W3" s="7">
        <f>15*5</f>
        <v>75</v>
      </c>
      <c r="X3" s="21">
        <f>(U3+V3+W3)/3</f>
        <v>54.666666666666664</v>
      </c>
      <c r="Y3" s="7">
        <v>89</v>
      </c>
      <c r="Z3" s="7">
        <v>10</v>
      </c>
      <c r="AA3" s="7">
        <v>10</v>
      </c>
      <c r="AB3" s="6">
        <v>14</v>
      </c>
      <c r="AC3" s="7">
        <v>23</v>
      </c>
      <c r="AD3" s="7"/>
      <c r="AE3" s="7">
        <v>8</v>
      </c>
      <c r="AF3" s="7">
        <v>9</v>
      </c>
      <c r="AG3" s="7">
        <v>10</v>
      </c>
      <c r="AH3" s="7"/>
      <c r="AI3" s="7">
        <v>10</v>
      </c>
      <c r="AJ3" s="7">
        <v>10</v>
      </c>
      <c r="AK3" s="20">
        <f>(Y3+Z3+AA3+AB3+AC3+AD3+AE3+AF3+AG3+AH3+AI3+AJ3)/245*100</f>
        <v>78.775510204081627</v>
      </c>
      <c r="AL3" s="24">
        <v>80</v>
      </c>
      <c r="AM3" s="8">
        <f>(X3*0.2+AK3*0.15+T3*0.5+AL3*0.05)/90*100</f>
        <v>64.258673257068125</v>
      </c>
    </row>
    <row r="4" spans="1:39" x14ac:dyDescent="0.25">
      <c r="A4" s="2">
        <v>2</v>
      </c>
      <c r="B4" s="1">
        <v>89</v>
      </c>
      <c r="C4" s="1">
        <v>82</v>
      </c>
      <c r="D4" s="1">
        <v>100</v>
      </c>
      <c r="E4" s="1">
        <v>100</v>
      </c>
      <c r="F4" s="1"/>
      <c r="G4" s="1">
        <v>92.2</v>
      </c>
      <c r="H4" s="7">
        <v>92.2</v>
      </c>
      <c r="I4" s="7">
        <v>100</v>
      </c>
      <c r="J4" s="7">
        <v>92</v>
      </c>
      <c r="K4" s="7">
        <v>76.3</v>
      </c>
      <c r="L4" s="7"/>
      <c r="M4" s="7">
        <v>100</v>
      </c>
      <c r="N4" s="7">
        <v>64.8</v>
      </c>
      <c r="O4" s="7">
        <v>92</v>
      </c>
      <c r="P4" s="7">
        <v>92.2</v>
      </c>
      <c r="Q4" s="7">
        <v>87</v>
      </c>
      <c r="R4" s="7">
        <v>1</v>
      </c>
      <c r="S4" s="7">
        <v>10</v>
      </c>
      <c r="T4" s="19">
        <f>(B4+C4+D4+E4+F4+AB4+G4*2+H4*3+I4+J4+J4*2+L4+M4+N4*4+O4+Q4+R4+S4)/2225*100</f>
        <v>79.559550561797749</v>
      </c>
      <c r="U4" s="3">
        <v>80</v>
      </c>
      <c r="V4" s="3">
        <v>75</v>
      </c>
      <c r="W4" s="6">
        <v>75</v>
      </c>
      <c r="X4" s="21">
        <f>(U4+V4+W4)/3</f>
        <v>76.666666666666671</v>
      </c>
      <c r="Y4" s="1">
        <v>89</v>
      </c>
      <c r="Z4" s="1"/>
      <c r="AA4" s="1">
        <v>7</v>
      </c>
      <c r="AB4" s="1">
        <v>13</v>
      </c>
      <c r="AC4" s="7">
        <v>30</v>
      </c>
      <c r="AD4" s="7">
        <v>9</v>
      </c>
      <c r="AE4" s="7">
        <v>9</v>
      </c>
      <c r="AF4" s="7">
        <v>7</v>
      </c>
      <c r="AG4" s="7"/>
      <c r="AH4" s="7"/>
      <c r="AI4" s="7">
        <v>10</v>
      </c>
      <c r="AJ4" s="7">
        <v>10</v>
      </c>
      <c r="AK4" s="20">
        <f>(Y4+Z4+AA4+AB4+AC4+AD4+AE4+AF4+AG4+AH4+AI4+AJ4)/245*100</f>
        <v>75.102040816326536</v>
      </c>
      <c r="AL4" s="24">
        <v>90</v>
      </c>
      <c r="AM4" s="8">
        <f>(X4*0.2+AK4*0.15+T4*0.5+AL4*0.05)/90*100</f>
        <v>78.753794151867993</v>
      </c>
    </row>
    <row r="5" spans="1:39" x14ac:dyDescent="0.25">
      <c r="A5" s="2">
        <v>3</v>
      </c>
      <c r="B5" s="1">
        <v>89</v>
      </c>
      <c r="C5" s="1">
        <v>10</v>
      </c>
      <c r="D5" s="1">
        <v>73</v>
      </c>
      <c r="E5" s="1">
        <v>92</v>
      </c>
      <c r="F5" s="1">
        <v>100</v>
      </c>
      <c r="G5" s="1">
        <v>87</v>
      </c>
      <c r="H5" s="7">
        <v>87</v>
      </c>
      <c r="I5" s="7">
        <v>100</v>
      </c>
      <c r="J5" s="7">
        <v>82</v>
      </c>
      <c r="K5" s="7">
        <v>88.3</v>
      </c>
      <c r="L5" s="7">
        <v>2</v>
      </c>
      <c r="M5" s="7">
        <v>100</v>
      </c>
      <c r="N5" s="7">
        <v>71.95</v>
      </c>
      <c r="O5" s="7">
        <v>87</v>
      </c>
      <c r="P5" s="7">
        <v>86.2</v>
      </c>
      <c r="Q5" s="7">
        <v>87</v>
      </c>
      <c r="R5" s="7">
        <v>1</v>
      </c>
      <c r="S5" s="7"/>
      <c r="T5" s="19">
        <f>(B5+C5+D5+E5+F5+AB5+G5*2+H5*3+I5+J5+J5*2+L5+M5+N5*4+O5+Q5+R5+S5)/2225*100</f>
        <v>77.429213483146071</v>
      </c>
      <c r="U5" s="3">
        <v>90</v>
      </c>
      <c r="V5" s="3">
        <v>50</v>
      </c>
      <c r="W5" s="6">
        <v>80</v>
      </c>
      <c r="X5" s="21">
        <f>(U5+V5+W5)/3</f>
        <v>73.333333333333329</v>
      </c>
      <c r="Y5" s="1">
        <v>89</v>
      </c>
      <c r="Z5" s="1">
        <v>8</v>
      </c>
      <c r="AA5" s="1">
        <v>9</v>
      </c>
      <c r="AB5" s="1">
        <v>13</v>
      </c>
      <c r="AC5" s="7">
        <v>30</v>
      </c>
      <c r="AD5" s="7">
        <v>9</v>
      </c>
      <c r="AE5" s="7">
        <v>9</v>
      </c>
      <c r="AF5" s="7">
        <v>10</v>
      </c>
      <c r="AG5" s="7">
        <v>10</v>
      </c>
      <c r="AH5" s="7"/>
      <c r="AI5" s="7">
        <v>10</v>
      </c>
      <c r="AJ5" s="7">
        <v>10</v>
      </c>
      <c r="AK5" s="20">
        <f>(Y5+Z5+AA5+AB5+AC5+AD5+AE5+AF5+AG5+AH5+AI5+AJ5)/245*100</f>
        <v>84.489795918367349</v>
      </c>
      <c r="AL5" s="24">
        <v>79.400000000000006</v>
      </c>
      <c r="AM5" s="8">
        <f>(X5*0.2+AK5*0.15+T5*0.5+AL5*0.05)/90*100</f>
        <v>77.805269773327552</v>
      </c>
    </row>
    <row r="6" spans="1:39" x14ac:dyDescent="0.25">
      <c r="A6" s="2">
        <v>4</v>
      </c>
      <c r="B6" s="1">
        <v>92</v>
      </c>
      <c r="C6" s="1"/>
      <c r="D6" s="1">
        <v>46</v>
      </c>
      <c r="E6" s="1">
        <v>100</v>
      </c>
      <c r="F6" s="1">
        <v>92</v>
      </c>
      <c r="G6" s="1">
        <v>96.1</v>
      </c>
      <c r="H6" s="7">
        <v>82.3</v>
      </c>
      <c r="I6" s="7">
        <v>92</v>
      </c>
      <c r="J6" s="7">
        <v>89</v>
      </c>
      <c r="K6" s="7">
        <v>86.2</v>
      </c>
      <c r="L6" s="7"/>
      <c r="M6" s="7">
        <v>100</v>
      </c>
      <c r="N6" s="7">
        <v>90.3</v>
      </c>
      <c r="O6" s="7">
        <v>87</v>
      </c>
      <c r="P6" s="7">
        <v>92.2</v>
      </c>
      <c r="Q6" s="7">
        <v>100</v>
      </c>
      <c r="R6" s="7">
        <v>12</v>
      </c>
      <c r="S6" s="7">
        <v>10</v>
      </c>
      <c r="T6" s="19">
        <f>(B6+C6+D6+E6+F6+AB6+G6*2+H6*3+I6+J6+J6*2+L6+M6+N6*4+O6+Q6+R6+S6)/2225*100</f>
        <v>81.451685393258416</v>
      </c>
      <c r="U6" s="3">
        <v>70</v>
      </c>
      <c r="V6" s="3">
        <v>70</v>
      </c>
      <c r="W6" s="6">
        <f>14*5</f>
        <v>70</v>
      </c>
      <c r="X6" s="21">
        <f>(U6+V6+W6)/3</f>
        <v>70</v>
      </c>
      <c r="Y6" s="1">
        <v>92</v>
      </c>
      <c r="Z6" s="1">
        <v>8</v>
      </c>
      <c r="AA6" s="1">
        <v>3</v>
      </c>
      <c r="AB6" s="1">
        <v>14</v>
      </c>
      <c r="AC6" s="7">
        <v>28</v>
      </c>
      <c r="AD6" s="7">
        <v>9</v>
      </c>
      <c r="AE6" s="7">
        <v>10</v>
      </c>
      <c r="AF6" s="7">
        <v>10</v>
      </c>
      <c r="AG6" s="7">
        <v>10</v>
      </c>
      <c r="AH6" s="7">
        <v>17</v>
      </c>
      <c r="AI6" s="7">
        <v>10</v>
      </c>
      <c r="AJ6" s="7">
        <v>10</v>
      </c>
      <c r="AK6" s="20">
        <f>(Y6+Z6+AA6+AB6+AC6+AD6+AE6+AF6+AG6+AH6+AI6+AJ6)/245*100</f>
        <v>90.204081632653072</v>
      </c>
      <c r="AL6" s="24">
        <v>100</v>
      </c>
      <c r="AM6" s="8">
        <f>(X6*0.2+AK6*0.15+T6*0.5+AL6*0.05)/90*100</f>
        <v>81.396061046141298</v>
      </c>
    </row>
    <row r="7" spans="1:39" x14ac:dyDescent="0.25">
      <c r="A7" s="2">
        <v>5</v>
      </c>
      <c r="B7" s="1"/>
      <c r="C7" s="1"/>
      <c r="D7" s="1"/>
      <c r="E7" s="1">
        <v>100</v>
      </c>
      <c r="F7" s="1">
        <v>92</v>
      </c>
      <c r="G7" s="1">
        <v>76.3</v>
      </c>
      <c r="H7" s="7">
        <v>96.1</v>
      </c>
      <c r="I7" s="7">
        <v>100</v>
      </c>
      <c r="J7" s="7">
        <v>100</v>
      </c>
      <c r="K7" s="7">
        <v>96.1</v>
      </c>
      <c r="L7" s="7">
        <v>8</v>
      </c>
      <c r="M7" s="7">
        <v>100</v>
      </c>
      <c r="N7" s="7">
        <v>98.1</v>
      </c>
      <c r="O7" s="7"/>
      <c r="P7" s="7">
        <v>92.2</v>
      </c>
      <c r="Q7" s="7">
        <v>100</v>
      </c>
      <c r="R7" s="7">
        <v>14</v>
      </c>
      <c r="S7" s="7">
        <v>10</v>
      </c>
      <c r="T7" s="19">
        <f>(B7+C7+D7+E7+F7+AB7+G7*2+H7*3+I7+J7+J7*2+L7+M7+N7*4+O7+Q7+R7+S7)/2225*100</f>
        <v>75.069662921348325</v>
      </c>
      <c r="U7" s="1">
        <v>58</v>
      </c>
      <c r="V7" s="1">
        <v>70</v>
      </c>
      <c r="W7" s="7">
        <v>90</v>
      </c>
      <c r="X7" s="21">
        <f>(U7+V7+W7)/3</f>
        <v>72.666666666666671</v>
      </c>
      <c r="Y7" s="1">
        <v>89</v>
      </c>
      <c r="Z7" s="1">
        <v>9</v>
      </c>
      <c r="AA7" s="1">
        <v>7</v>
      </c>
      <c r="AB7" s="1">
        <v>13</v>
      </c>
      <c r="AC7" s="7">
        <v>30</v>
      </c>
      <c r="AD7" s="7">
        <v>10</v>
      </c>
      <c r="AE7" s="7">
        <v>10</v>
      </c>
      <c r="AF7" s="7">
        <v>10</v>
      </c>
      <c r="AG7" s="7">
        <v>10</v>
      </c>
      <c r="AH7" s="7">
        <v>16</v>
      </c>
      <c r="AI7" s="7">
        <v>10</v>
      </c>
      <c r="AJ7" s="7">
        <v>10</v>
      </c>
      <c r="AK7" s="20">
        <f>(Y7+Z7+AA7+AB7+AC7+AD7+AE7+AF7+AG7+AH7+AI7+AJ7)/245*100</f>
        <v>91.428571428571431</v>
      </c>
      <c r="AL7" s="24">
        <v>72.599999999999994</v>
      </c>
      <c r="AM7" s="8">
        <f>(X7*0.2+AK7*0.15+T7*0.5+AL7*0.05)/90*100</f>
        <v>77.12494500921467</v>
      </c>
    </row>
    <row r="8" spans="1:39" x14ac:dyDescent="0.25">
      <c r="A8" s="2">
        <v>6</v>
      </c>
      <c r="B8" s="1">
        <v>89</v>
      </c>
      <c r="C8" s="1">
        <v>100</v>
      </c>
      <c r="D8" s="1">
        <v>100</v>
      </c>
      <c r="E8" s="1">
        <v>100</v>
      </c>
      <c r="F8" s="1">
        <v>100</v>
      </c>
      <c r="G8" s="1">
        <v>100</v>
      </c>
      <c r="H8" s="7">
        <v>96.1</v>
      </c>
      <c r="I8" s="7">
        <v>92</v>
      </c>
      <c r="J8" s="7">
        <v>92</v>
      </c>
      <c r="K8" s="7">
        <v>86.2</v>
      </c>
      <c r="L8" s="7"/>
      <c r="M8" s="7">
        <v>100</v>
      </c>
      <c r="N8" s="7">
        <v>100</v>
      </c>
      <c r="O8" s="7">
        <v>92</v>
      </c>
      <c r="P8" s="7">
        <v>100</v>
      </c>
      <c r="Q8" s="7">
        <v>100</v>
      </c>
      <c r="R8" s="7">
        <v>12</v>
      </c>
      <c r="S8" s="7">
        <v>10</v>
      </c>
      <c r="T8" s="19">
        <f>(B8+C8+D8+E8+F8+AB8+G8*2+H8*3+I8+J8+J8*2+L8+M8+N8*4+O8+Q8+R8+S8)/2225*100</f>
        <v>93.1370786516854</v>
      </c>
      <c r="U8" s="3">
        <v>88</v>
      </c>
      <c r="V8" s="3">
        <v>65</v>
      </c>
      <c r="W8" s="6">
        <v>85</v>
      </c>
      <c r="X8" s="21">
        <f>(U8+V8+W8)/3</f>
        <v>79.333333333333329</v>
      </c>
      <c r="Y8" s="1">
        <v>92</v>
      </c>
      <c r="Z8" s="1">
        <v>10</v>
      </c>
      <c r="AA8" s="1">
        <v>10</v>
      </c>
      <c r="AB8" s="1">
        <v>13</v>
      </c>
      <c r="AC8" s="7">
        <v>29</v>
      </c>
      <c r="AD8" s="7">
        <v>8</v>
      </c>
      <c r="AE8" s="7">
        <v>9</v>
      </c>
      <c r="AF8" s="7">
        <v>10</v>
      </c>
      <c r="AG8" s="7">
        <v>10</v>
      </c>
      <c r="AH8" s="7">
        <v>15</v>
      </c>
      <c r="AI8" s="7">
        <v>10</v>
      </c>
      <c r="AJ8" s="7">
        <v>10</v>
      </c>
      <c r="AK8" s="20">
        <f>(Y8+Z8+AA8+AB8+AC8+AD8+AE8+AF8+AG8+AH8+AI8+AJ8)/245*100</f>
        <v>92.244897959183675</v>
      </c>
      <c r="AL8" s="24">
        <v>100</v>
      </c>
      <c r="AM8" s="8">
        <f>(X8*0.2+AK8*0.15+T8*0.5+AL8*0.05)/90*100</f>
        <v>90.302156318207693</v>
      </c>
    </row>
    <row r="9" spans="1:39" x14ac:dyDescent="0.25">
      <c r="A9" s="2">
        <v>7</v>
      </c>
      <c r="B9" s="1">
        <v>92</v>
      </c>
      <c r="C9" s="1">
        <v>100</v>
      </c>
      <c r="D9" s="1">
        <v>91</v>
      </c>
      <c r="E9" s="1">
        <v>100</v>
      </c>
      <c r="F9" s="1">
        <v>100</v>
      </c>
      <c r="G9" s="1">
        <v>88.3</v>
      </c>
      <c r="H9" s="7">
        <v>78.3</v>
      </c>
      <c r="I9" s="7">
        <v>89</v>
      </c>
      <c r="J9" s="7">
        <v>92</v>
      </c>
      <c r="K9" s="7">
        <v>82.3</v>
      </c>
      <c r="L9" s="7"/>
      <c r="M9" s="7">
        <v>100</v>
      </c>
      <c r="N9" s="7">
        <v>88.9</v>
      </c>
      <c r="O9" s="7">
        <v>87</v>
      </c>
      <c r="P9" s="7">
        <v>88.3</v>
      </c>
      <c r="Q9" s="7">
        <v>100</v>
      </c>
      <c r="R9" s="7">
        <v>12</v>
      </c>
      <c r="S9" s="7">
        <v>10</v>
      </c>
      <c r="T9" s="19">
        <f>(B9+C9+D9+E9+F9+AB9+G9*2+H9*3+I9+J9+J9*2+L9+M9+N9*4+O9+Q9+R9+S9)/2225*100</f>
        <v>87.105617977528084</v>
      </c>
      <c r="U9" s="3">
        <v>76</v>
      </c>
      <c r="V9" s="3">
        <v>65</v>
      </c>
      <c r="W9" s="6">
        <f>14*5</f>
        <v>70</v>
      </c>
      <c r="X9" s="21">
        <f>(U9+V9+W9)/3</f>
        <v>70.333333333333329</v>
      </c>
      <c r="Y9" s="1">
        <v>89</v>
      </c>
      <c r="Z9" s="1">
        <v>10</v>
      </c>
      <c r="AA9" s="1">
        <v>9</v>
      </c>
      <c r="AB9" s="1">
        <v>14</v>
      </c>
      <c r="AC9" s="7">
        <v>25</v>
      </c>
      <c r="AD9" s="7">
        <v>8</v>
      </c>
      <c r="AE9" s="7">
        <v>7</v>
      </c>
      <c r="AF9" s="7">
        <v>10</v>
      </c>
      <c r="AG9" s="7">
        <v>10</v>
      </c>
      <c r="AH9" s="7">
        <v>14</v>
      </c>
      <c r="AI9" s="7">
        <v>10</v>
      </c>
      <c r="AJ9" s="7">
        <v>10</v>
      </c>
      <c r="AK9" s="20">
        <f>(Y9+Z9+AA9+AB9+AC9+AD9+AE9+AF9+AG9+AH9+AI9+AJ9)/245*100</f>
        <v>88.163265306122454</v>
      </c>
      <c r="AL9" s="24">
        <v>100</v>
      </c>
      <c r="AM9" s="8">
        <f>(X9*0.2+AK9*0.15+T9*0.5+AL9*0.05)/90*100</f>
        <v>84.27107272372119</v>
      </c>
    </row>
    <row r="10" spans="1:39" x14ac:dyDescent="0.25">
      <c r="A10" s="2">
        <v>8</v>
      </c>
      <c r="B10" s="1">
        <v>100</v>
      </c>
      <c r="C10" s="1">
        <v>100</v>
      </c>
      <c r="D10" s="1">
        <v>100</v>
      </c>
      <c r="E10" s="1">
        <v>100</v>
      </c>
      <c r="F10" s="1">
        <v>100</v>
      </c>
      <c r="G10" s="1">
        <v>92.2</v>
      </c>
      <c r="H10" s="7">
        <v>100</v>
      </c>
      <c r="I10" s="7">
        <v>100</v>
      </c>
      <c r="J10" s="7">
        <v>100</v>
      </c>
      <c r="K10" s="7">
        <v>100</v>
      </c>
      <c r="L10" s="7">
        <v>5</v>
      </c>
      <c r="M10" s="7">
        <v>100</v>
      </c>
      <c r="N10" s="7">
        <v>90</v>
      </c>
      <c r="O10" s="7">
        <v>100</v>
      </c>
      <c r="P10" s="7">
        <v>96.1</v>
      </c>
      <c r="Q10" s="7">
        <v>100</v>
      </c>
      <c r="R10" s="7">
        <v>15</v>
      </c>
      <c r="S10" s="7">
        <v>10</v>
      </c>
      <c r="T10" s="19">
        <f>(B10+C10+D10+E10+F10+AB10+G10*2+H10*3+I10+J10+J10*2+L10+M10+N10*4+O10+Q10+R10+S10)/2225*100</f>
        <v>93.860674157303364</v>
      </c>
      <c r="U10" s="3">
        <v>74</v>
      </c>
      <c r="V10" s="3">
        <v>65</v>
      </c>
      <c r="W10" s="6">
        <v>55</v>
      </c>
      <c r="X10" s="21">
        <f>(U10+V10+W10)/3</f>
        <v>64.666666666666671</v>
      </c>
      <c r="Y10" s="1">
        <v>89</v>
      </c>
      <c r="Z10" s="1">
        <v>9</v>
      </c>
      <c r="AA10" s="1">
        <v>9</v>
      </c>
      <c r="AB10" s="1">
        <v>14</v>
      </c>
      <c r="AC10" s="7">
        <v>28</v>
      </c>
      <c r="AD10" s="7">
        <v>8</v>
      </c>
      <c r="AE10" s="7">
        <v>10</v>
      </c>
      <c r="AF10" s="7">
        <v>10</v>
      </c>
      <c r="AG10" s="7"/>
      <c r="AH10" s="7">
        <v>17</v>
      </c>
      <c r="AI10" s="7">
        <v>10</v>
      </c>
      <c r="AJ10" s="7">
        <v>10</v>
      </c>
      <c r="AK10" s="20">
        <f>(Y10+Z10+AA10+AB10+AC10+AD10+AE10+AF10+AG10+AH10+AI10+AJ10)/245*100</f>
        <v>87.34693877551021</v>
      </c>
      <c r="AL10" s="24">
        <v>100</v>
      </c>
      <c r="AM10" s="8">
        <f>(X10*0.2+AK10*0.15+T10*0.5+AL10*0.05)/90*100</f>
        <v>86.628568031457277</v>
      </c>
    </row>
    <row r="11" spans="1:39" x14ac:dyDescent="0.25">
      <c r="A11" s="2">
        <v>9</v>
      </c>
      <c r="B11" s="1">
        <v>92</v>
      </c>
      <c r="C11" s="1">
        <v>64</v>
      </c>
      <c r="D11" s="1">
        <v>100</v>
      </c>
      <c r="E11" s="1">
        <v>100</v>
      </c>
      <c r="F11" s="1">
        <v>92</v>
      </c>
      <c r="G11" s="1">
        <v>96.7</v>
      </c>
      <c r="H11" s="7">
        <v>84.9</v>
      </c>
      <c r="I11" s="7">
        <v>89</v>
      </c>
      <c r="J11" s="7">
        <v>87</v>
      </c>
      <c r="K11" s="7">
        <v>82.3</v>
      </c>
      <c r="L11" s="7">
        <v>5</v>
      </c>
      <c r="M11" s="7">
        <v>100</v>
      </c>
      <c r="N11" s="7">
        <v>90.3</v>
      </c>
      <c r="O11" s="7">
        <v>87</v>
      </c>
      <c r="P11" s="7">
        <v>96.1</v>
      </c>
      <c r="Q11" s="7">
        <v>92</v>
      </c>
      <c r="R11" s="7">
        <v>13</v>
      </c>
      <c r="S11" s="7"/>
      <c r="T11" s="19">
        <f>(B11+C11+D11+E11+F11+AB11+G11*2+H11*3+I11+J11+J11*2+L11+M11+N11*4+O11+Q11+R11+S11)/2225*100</f>
        <v>86.170786516853923</v>
      </c>
      <c r="U11" s="3">
        <v>68</v>
      </c>
      <c r="V11" s="3">
        <v>40</v>
      </c>
      <c r="W11" s="6">
        <v>70</v>
      </c>
      <c r="X11" s="21">
        <f>(U11+V11+W11)/3</f>
        <v>59.333333333333336</v>
      </c>
      <c r="Y11" s="1">
        <v>89</v>
      </c>
      <c r="Z11" s="1">
        <v>10</v>
      </c>
      <c r="AA11" s="1">
        <v>7</v>
      </c>
      <c r="AB11" s="1">
        <v>13</v>
      </c>
      <c r="AC11" s="7">
        <v>29</v>
      </c>
      <c r="AD11" s="7">
        <v>8</v>
      </c>
      <c r="AE11" s="7">
        <v>9</v>
      </c>
      <c r="AF11" s="7">
        <v>10</v>
      </c>
      <c r="AG11" s="7">
        <v>10</v>
      </c>
      <c r="AH11" s="7">
        <v>14</v>
      </c>
      <c r="AI11" s="7">
        <v>10</v>
      </c>
      <c r="AJ11" s="7">
        <v>10</v>
      </c>
      <c r="AK11" s="20">
        <f>(Y11+Z11+AA11+AB11+AC11+AD11+AE11+AF11+AG11+AH11+AI11+AJ11)/245*100</f>
        <v>89.387755102040813</v>
      </c>
      <c r="AL11" s="24">
        <v>72.599999999999994</v>
      </c>
      <c r="AM11" s="8">
        <f>(X11*0.2+AK11*0.15+T11*0.5+AL11*0.05)/90*100</f>
        <v>79.989136878221942</v>
      </c>
    </row>
    <row r="12" spans="1:39" x14ac:dyDescent="0.25">
      <c r="A12" s="2">
        <v>10</v>
      </c>
      <c r="B12" s="1">
        <v>100</v>
      </c>
      <c r="C12" s="1">
        <v>10</v>
      </c>
      <c r="D12" s="1">
        <v>82</v>
      </c>
      <c r="E12" s="1">
        <v>92</v>
      </c>
      <c r="F12" s="1">
        <v>92</v>
      </c>
      <c r="G12" s="1">
        <v>88.3</v>
      </c>
      <c r="H12" s="7">
        <v>90.9</v>
      </c>
      <c r="I12" s="7">
        <v>92</v>
      </c>
      <c r="J12" s="7">
        <v>87</v>
      </c>
      <c r="K12" s="7">
        <v>78.900000000000006</v>
      </c>
      <c r="L12" s="7"/>
      <c r="M12" s="7">
        <v>85</v>
      </c>
      <c r="N12" s="7">
        <v>76.3</v>
      </c>
      <c r="O12" s="7">
        <v>82</v>
      </c>
      <c r="P12" s="7">
        <v>96.1</v>
      </c>
      <c r="Q12" s="7">
        <v>100</v>
      </c>
      <c r="R12" s="7">
        <v>9</v>
      </c>
      <c r="S12" s="7">
        <v>10</v>
      </c>
      <c r="T12" s="19">
        <f>(B12+C12+D12+E12+F12+AB12+G12*2+H12*3+I12+J12+J12*2+L12+M12+N12*4+O12+Q12+R12+S12)/2225*100</f>
        <v>80.112359550561806</v>
      </c>
      <c r="U12" s="3">
        <v>68</v>
      </c>
      <c r="V12" s="3">
        <v>55</v>
      </c>
      <c r="W12" s="6">
        <v>70</v>
      </c>
      <c r="X12" s="21">
        <f>(U12+V12+W12)/3</f>
        <v>64.333333333333329</v>
      </c>
      <c r="Y12" s="1">
        <v>89</v>
      </c>
      <c r="Z12" s="1">
        <v>9</v>
      </c>
      <c r="AA12" s="1">
        <v>3</v>
      </c>
      <c r="AB12" s="1">
        <v>13</v>
      </c>
      <c r="AC12" s="7">
        <v>29</v>
      </c>
      <c r="AD12" s="7">
        <v>8</v>
      </c>
      <c r="AE12" s="7">
        <v>10</v>
      </c>
      <c r="AF12" s="7">
        <v>10</v>
      </c>
      <c r="AG12" s="7"/>
      <c r="AH12" s="7">
        <v>11</v>
      </c>
      <c r="AI12" s="7">
        <v>10</v>
      </c>
      <c r="AJ12" s="7">
        <v>10</v>
      </c>
      <c r="AK12" s="20">
        <f>(Y12+Z12+AA12+AB12+AC12+AD12+AE12+AF12+AG12+AH12+AI12+AJ12)/245*100</f>
        <v>82.448979591836732</v>
      </c>
      <c r="AL12" s="24">
        <v>100</v>
      </c>
      <c r="AM12" s="8">
        <f>(X12*0.2+AK12*0.15+T12*0.5+AL12*0.05)/90*100</f>
        <v>78.100214867470086</v>
      </c>
    </row>
    <row r="13" spans="1:39" x14ac:dyDescent="0.25">
      <c r="A13" s="2">
        <v>11</v>
      </c>
      <c r="B13" s="1">
        <v>92</v>
      </c>
      <c r="C13" s="1">
        <v>91</v>
      </c>
      <c r="D13" s="1">
        <v>73</v>
      </c>
      <c r="E13" s="1"/>
      <c r="F13" s="1">
        <v>92</v>
      </c>
      <c r="G13" s="1"/>
      <c r="H13" s="7">
        <v>90.9</v>
      </c>
      <c r="I13" s="7">
        <v>100</v>
      </c>
      <c r="J13" s="7">
        <v>100</v>
      </c>
      <c r="K13" s="7">
        <v>86.2</v>
      </c>
      <c r="L13" s="7">
        <v>8</v>
      </c>
      <c r="M13" s="7">
        <v>85</v>
      </c>
      <c r="N13" s="7">
        <v>90.3</v>
      </c>
      <c r="O13" s="7">
        <v>82</v>
      </c>
      <c r="P13" s="7">
        <v>92.2</v>
      </c>
      <c r="Q13" s="7">
        <v>92</v>
      </c>
      <c r="R13" s="7">
        <v>1</v>
      </c>
      <c r="S13" s="7">
        <v>10</v>
      </c>
      <c r="T13" s="19">
        <f>(B13+C13+D13+E13+F13+AB13+G13*2+H13*3+I13+J13+J13*2+L13+M13+N13*4+O13+Q13+R13+S13)/2225*100</f>
        <v>75.231460674157304</v>
      </c>
      <c r="U13" s="3">
        <v>84</v>
      </c>
      <c r="V13" s="3">
        <v>75</v>
      </c>
      <c r="W13" s="6">
        <v>75</v>
      </c>
      <c r="X13" s="21">
        <f>(U13+V13+W13)/3</f>
        <v>78</v>
      </c>
      <c r="Y13" s="1">
        <v>89</v>
      </c>
      <c r="Z13" s="1">
        <v>10</v>
      </c>
      <c r="AA13" s="1">
        <v>3</v>
      </c>
      <c r="AB13" s="1">
        <v>14</v>
      </c>
      <c r="AC13" s="7">
        <v>23</v>
      </c>
      <c r="AD13" s="7">
        <v>10</v>
      </c>
      <c r="AE13" s="7">
        <v>9</v>
      </c>
      <c r="AF13" s="7">
        <v>8</v>
      </c>
      <c r="AG13" s="7">
        <v>10</v>
      </c>
      <c r="AH13" s="7"/>
      <c r="AI13" s="7">
        <v>10</v>
      </c>
      <c r="AJ13" s="7"/>
      <c r="AK13" s="20">
        <f>(Y13+Z13+AA13+AB13+AC13+AD13+AE13+AF13+AG13+AH13+AI13+AJ13)/245*100</f>
        <v>75.91836734693878</v>
      </c>
      <c r="AL13" s="24">
        <v>75</v>
      </c>
      <c r="AM13" s="8">
        <f>(X13*0.2+AK13*0.15+T13*0.5+AL13*0.05)/90*100</f>
        <v>75.948317154577182</v>
      </c>
    </row>
    <row r="14" spans="1:39" x14ac:dyDescent="0.25">
      <c r="A14" s="2">
        <v>12</v>
      </c>
      <c r="B14" s="1"/>
      <c r="C14" s="1"/>
      <c r="D14" s="1">
        <v>75</v>
      </c>
      <c r="E14" s="1"/>
      <c r="F14" s="1">
        <v>92</v>
      </c>
      <c r="G14" s="1">
        <v>75</v>
      </c>
      <c r="H14" s="7">
        <v>56.2</v>
      </c>
      <c r="I14" s="7">
        <v>92</v>
      </c>
      <c r="J14" s="7">
        <v>87</v>
      </c>
      <c r="K14" s="7">
        <v>70.3</v>
      </c>
      <c r="L14" s="7"/>
      <c r="M14" s="7">
        <v>60</v>
      </c>
      <c r="N14" s="7">
        <v>72</v>
      </c>
      <c r="O14" s="7"/>
      <c r="P14" s="7"/>
      <c r="Q14" s="7">
        <v>100</v>
      </c>
      <c r="R14" s="7"/>
      <c r="S14" s="7">
        <v>10</v>
      </c>
      <c r="T14" s="19">
        <f>(B14+C14+D14+E14+F14+AB14+G14*2+H14*3+I14+J14+J14*2+L14+M14+N14*4+O14+Q14+R14+S14)/2225*100</f>
        <v>58.858426966292129</v>
      </c>
      <c r="U14" s="3">
        <v>54</v>
      </c>
      <c r="V14" s="3">
        <v>45</v>
      </c>
      <c r="W14" s="6">
        <v>55</v>
      </c>
      <c r="X14" s="21">
        <f>(U14+V14+W14)/3</f>
        <v>51.333333333333336</v>
      </c>
      <c r="Y14" s="1">
        <v>89</v>
      </c>
      <c r="Z14" s="1"/>
      <c r="AA14" s="1">
        <v>9</v>
      </c>
      <c r="AB14" s="1">
        <v>13</v>
      </c>
      <c r="AC14" s="7">
        <v>26</v>
      </c>
      <c r="AD14" s="7">
        <v>8</v>
      </c>
      <c r="AE14" s="7">
        <v>8</v>
      </c>
      <c r="AF14" s="7">
        <v>9</v>
      </c>
      <c r="AG14" s="7">
        <v>10</v>
      </c>
      <c r="AH14" s="7">
        <v>11</v>
      </c>
      <c r="AI14" s="7">
        <v>10</v>
      </c>
      <c r="AJ14" s="7">
        <v>10</v>
      </c>
      <c r="AK14" s="20">
        <f>(Y14+Z14+AA14+AB14+AC14+AD14+AE14+AF14+AG14+AH14+AI14+AJ14)/245*100</f>
        <v>82.857142857142861</v>
      </c>
      <c r="AL14" s="24">
        <v>74.5</v>
      </c>
      <c r="AM14" s="8">
        <f>(X14*0.2+AK14*0.15+T14*0.5+AL14*0.05)/90*100</f>
        <v>62.054946198204618</v>
      </c>
    </row>
    <row r="15" spans="1:39" x14ac:dyDescent="0.25">
      <c r="A15" s="2">
        <v>13</v>
      </c>
      <c r="B15" s="1">
        <v>82</v>
      </c>
      <c r="C15" s="1"/>
      <c r="D15" s="1">
        <v>50</v>
      </c>
      <c r="E15" s="1">
        <v>92</v>
      </c>
      <c r="F15" s="1">
        <v>87</v>
      </c>
      <c r="G15" s="1">
        <v>76.3</v>
      </c>
      <c r="H15" s="7">
        <v>50.2</v>
      </c>
      <c r="I15" s="7">
        <v>89</v>
      </c>
      <c r="J15" s="7"/>
      <c r="K15" s="7">
        <v>86.2</v>
      </c>
      <c r="L15" s="7"/>
      <c r="M15" s="7">
        <v>100</v>
      </c>
      <c r="N15" s="7">
        <v>61.8</v>
      </c>
      <c r="O15" s="7">
        <v>87</v>
      </c>
      <c r="P15" s="7">
        <v>82.3</v>
      </c>
      <c r="Q15" s="7">
        <v>89</v>
      </c>
      <c r="R15" s="7">
        <v>13</v>
      </c>
      <c r="S15" s="7"/>
      <c r="T15" s="19">
        <f>(B15+C15+D15+E15+F15+AB15+G15*2+H15*3+I15+J15+J15*2+L15+M15+N15*4+O15+Q15+R15+S15)/2225*100</f>
        <v>56.242696629213484</v>
      </c>
      <c r="U15" s="1">
        <v>32</v>
      </c>
      <c r="V15" s="1">
        <v>60</v>
      </c>
      <c r="W15" s="7">
        <v>90</v>
      </c>
      <c r="X15" s="21">
        <f>(U15+V15+W15)/3</f>
        <v>60.666666666666664</v>
      </c>
      <c r="Y15" s="1">
        <v>89</v>
      </c>
      <c r="Z15" s="1">
        <v>10</v>
      </c>
      <c r="AA15" s="1">
        <v>7</v>
      </c>
      <c r="AB15" s="1">
        <v>12</v>
      </c>
      <c r="AC15" s="7">
        <v>29</v>
      </c>
      <c r="AD15" s="7">
        <v>8</v>
      </c>
      <c r="AE15" s="7">
        <v>8</v>
      </c>
      <c r="AF15" s="7">
        <v>8</v>
      </c>
      <c r="AG15" s="7">
        <v>10</v>
      </c>
      <c r="AH15" s="7">
        <v>14</v>
      </c>
      <c r="AI15" s="7">
        <v>10</v>
      </c>
      <c r="AJ15" s="7">
        <v>10</v>
      </c>
      <c r="AK15" s="20">
        <f>(Y15+Z15+AA15+AB15+AC15+AD15+AE15+AF15+AG15+AH15+AI15+AJ15)/245*100</f>
        <v>87.755102040816325</v>
      </c>
      <c r="AL15" s="24">
        <v>90</v>
      </c>
      <c r="AM15" s="8">
        <f>(X15*0.2+AK15*0.15+T15*0.5+AL15*0.05)/90*100</f>
        <v>64.353274393402799</v>
      </c>
    </row>
    <row r="16" spans="1:39" x14ac:dyDescent="0.25">
      <c r="A16" s="2">
        <v>14</v>
      </c>
      <c r="B16" s="1">
        <v>100</v>
      </c>
      <c r="C16" s="1">
        <v>73</v>
      </c>
      <c r="D16" s="1">
        <v>82</v>
      </c>
      <c r="E16" s="1">
        <v>100</v>
      </c>
      <c r="F16" s="1">
        <v>92</v>
      </c>
      <c r="G16" s="1">
        <v>90.9</v>
      </c>
      <c r="H16" s="7">
        <v>94.8</v>
      </c>
      <c r="I16" s="7">
        <v>92</v>
      </c>
      <c r="J16" s="7">
        <v>92</v>
      </c>
      <c r="K16" s="7">
        <v>86.2</v>
      </c>
      <c r="L16" s="7"/>
      <c r="M16" s="7">
        <v>85</v>
      </c>
      <c r="N16" s="7">
        <v>75.25</v>
      </c>
      <c r="O16" s="7"/>
      <c r="P16" s="7">
        <v>92.2</v>
      </c>
      <c r="Q16" s="7">
        <v>100</v>
      </c>
      <c r="R16" s="7">
        <v>12</v>
      </c>
      <c r="S16" s="7">
        <v>10</v>
      </c>
      <c r="T16" s="19">
        <f>(B16+C16+D16+E16+F16+AB16+G16*2+H16*3+I16+J16+J16*2+L16+M16+N16*4+O16+Q16+R16+S16)/2225*100</f>
        <v>81.042696629213467</v>
      </c>
      <c r="U16" s="3">
        <v>30</v>
      </c>
      <c r="V16" s="3">
        <v>10</v>
      </c>
      <c r="W16" s="6">
        <v>40</v>
      </c>
      <c r="X16" s="21">
        <f>(U16+V16+W16)/3</f>
        <v>26.666666666666668</v>
      </c>
      <c r="Y16" s="1">
        <v>92</v>
      </c>
      <c r="Z16" s="1">
        <v>9</v>
      </c>
      <c r="AA16" s="1">
        <v>10</v>
      </c>
      <c r="AB16" s="1">
        <v>14</v>
      </c>
      <c r="AC16" s="7">
        <v>23</v>
      </c>
      <c r="AD16" s="7">
        <v>9</v>
      </c>
      <c r="AE16" s="7">
        <v>7</v>
      </c>
      <c r="AF16" s="7">
        <v>8</v>
      </c>
      <c r="AG16" s="7">
        <v>10</v>
      </c>
      <c r="AH16" s="7"/>
      <c r="AI16" s="7">
        <v>10</v>
      </c>
      <c r="AJ16" s="7">
        <v>10</v>
      </c>
      <c r="AK16" s="20">
        <f>(Y16+Z16+AA16+AB16+AC16+AD16+AE16+AF16+AG16+AH16+AI16+AJ16)/245*100</f>
        <v>82.448979591836732</v>
      </c>
      <c r="AL16" s="24">
        <v>82.6</v>
      </c>
      <c r="AM16" s="8">
        <f>(X16*0.2+AK16*0.15+T16*0.5+AL16*0.05)/90*100</f>
        <v>69.28003176301732</v>
      </c>
    </row>
    <row r="17" spans="1:39" x14ac:dyDescent="0.25">
      <c r="A17" s="2">
        <v>15</v>
      </c>
      <c r="B17" s="1">
        <v>92</v>
      </c>
      <c r="C17" s="1">
        <v>28</v>
      </c>
      <c r="D17" s="1">
        <v>64</v>
      </c>
      <c r="E17" s="1">
        <v>100</v>
      </c>
      <c r="F17" s="1">
        <v>100</v>
      </c>
      <c r="G17" s="1">
        <v>88.3</v>
      </c>
      <c r="H17" s="7">
        <v>76.3</v>
      </c>
      <c r="I17" s="7">
        <v>92</v>
      </c>
      <c r="J17" s="7"/>
      <c r="K17" s="7">
        <v>76.3</v>
      </c>
      <c r="L17" s="7"/>
      <c r="M17" s="7"/>
      <c r="N17" s="7">
        <v>94.8</v>
      </c>
      <c r="O17" s="7">
        <v>87</v>
      </c>
      <c r="P17" s="7">
        <v>86.2</v>
      </c>
      <c r="Q17" s="7">
        <v>100</v>
      </c>
      <c r="R17" s="7">
        <v>1</v>
      </c>
      <c r="S17" s="7">
        <v>10</v>
      </c>
      <c r="T17" s="19">
        <f>(B17+C17+D17+E17+F17+AB17+G17*2+H17*3+I17+J17+J17*2+L17+M17+N17*4+O17+Q17+R17+S17)/2225*100</f>
        <v>66.098876404494391</v>
      </c>
      <c r="U17" s="3">
        <v>80</v>
      </c>
      <c r="V17" s="3">
        <v>60</v>
      </c>
      <c r="W17" s="6"/>
      <c r="X17" s="21">
        <f>(U17+V17+W17)/3</f>
        <v>46.666666666666664</v>
      </c>
      <c r="Y17" s="1">
        <v>89</v>
      </c>
      <c r="Z17" s="1">
        <v>8</v>
      </c>
      <c r="AA17" s="1">
        <v>7</v>
      </c>
      <c r="AB17" s="1">
        <v>12</v>
      </c>
      <c r="AC17" s="7">
        <v>26</v>
      </c>
      <c r="AD17" s="7">
        <v>10</v>
      </c>
      <c r="AE17" s="7">
        <v>8</v>
      </c>
      <c r="AF17" s="7"/>
      <c r="AG17" s="7">
        <v>10</v>
      </c>
      <c r="AH17" s="7"/>
      <c r="AI17" s="7">
        <v>10</v>
      </c>
      <c r="AJ17" s="7">
        <v>10</v>
      </c>
      <c r="AK17" s="20">
        <f>(Y17+Z17+AA17+AB17+AC17+AD17+AE17+AF17+AG17+AH17+AI17+AJ17)/245*100</f>
        <v>77.551020408163268</v>
      </c>
      <c r="AL17" s="24">
        <v>100</v>
      </c>
      <c r="AM17" s="8">
        <f>(X17*0.2+AK17*0.15+T17*0.5+AL17*0.05)/90*100</f>
        <v>65.572693996450027</v>
      </c>
    </row>
    <row r="18" spans="1:39" x14ac:dyDescent="0.25">
      <c r="A18" s="2">
        <v>16</v>
      </c>
      <c r="B18" s="1">
        <v>92</v>
      </c>
      <c r="C18" s="1">
        <v>82</v>
      </c>
      <c r="D18" s="1">
        <v>100</v>
      </c>
      <c r="E18" s="1">
        <v>100</v>
      </c>
      <c r="F18" s="1">
        <v>92</v>
      </c>
      <c r="G18" s="1">
        <v>96.1</v>
      </c>
      <c r="H18" s="7">
        <v>88.3</v>
      </c>
      <c r="I18" s="7">
        <v>100</v>
      </c>
      <c r="J18" s="7">
        <v>92</v>
      </c>
      <c r="K18" s="7">
        <v>92.2</v>
      </c>
      <c r="L18" s="7">
        <v>5</v>
      </c>
      <c r="M18" s="7">
        <v>100</v>
      </c>
      <c r="N18" s="7">
        <v>98.1</v>
      </c>
      <c r="O18" s="7">
        <v>92</v>
      </c>
      <c r="P18" s="7">
        <v>92.2</v>
      </c>
      <c r="Q18" s="7">
        <v>100</v>
      </c>
      <c r="R18" s="7">
        <v>14</v>
      </c>
      <c r="S18" s="7">
        <v>10</v>
      </c>
      <c r="T18" s="19">
        <f>(B18+C18+D18+E18+F18+AB18+G18*2+H18*3+I18+J18+J18*2+L18+M18+N18*4+O18+Q18+R18+S18)/2225*100</f>
        <v>91.033707865168537</v>
      </c>
      <c r="U18" s="3">
        <v>78</v>
      </c>
      <c r="V18" s="3">
        <v>95</v>
      </c>
      <c r="W18" s="6">
        <v>100</v>
      </c>
      <c r="X18" s="21">
        <f>(U18+V18+W18)/3</f>
        <v>91</v>
      </c>
      <c r="Y18" s="1">
        <v>92</v>
      </c>
      <c r="Z18" s="1">
        <v>10</v>
      </c>
      <c r="AA18" s="1">
        <v>9</v>
      </c>
      <c r="AB18" s="1">
        <v>13</v>
      </c>
      <c r="AC18" s="7">
        <v>28</v>
      </c>
      <c r="AD18" s="7">
        <v>10</v>
      </c>
      <c r="AE18" s="7">
        <v>10</v>
      </c>
      <c r="AF18" s="7">
        <v>10</v>
      </c>
      <c r="AG18" s="7">
        <v>10</v>
      </c>
      <c r="AH18" s="7">
        <v>16</v>
      </c>
      <c r="AI18" s="7">
        <v>10</v>
      </c>
      <c r="AJ18" s="7">
        <v>10</v>
      </c>
      <c r="AK18" s="20">
        <f>(Y18+Z18+AA18+AB18+AC18+AD18+AE18+AF18+AG18+AH18+AI18+AJ18)/245*100</f>
        <v>93.061224489795919</v>
      </c>
      <c r="AL18" s="24">
        <v>100</v>
      </c>
      <c r="AM18" s="8">
        <f>(X18*0.2+AK18*0.15+T18*0.5+AL18*0.05)/90*100</f>
        <v>91.862264006726278</v>
      </c>
    </row>
    <row r="19" spans="1:39" x14ac:dyDescent="0.25">
      <c r="A19" s="2">
        <v>17</v>
      </c>
      <c r="B19" s="1">
        <v>100</v>
      </c>
      <c r="C19" s="1">
        <v>82</v>
      </c>
      <c r="D19" s="1">
        <v>100</v>
      </c>
      <c r="E19" s="1">
        <v>100</v>
      </c>
      <c r="F19" s="1">
        <v>100</v>
      </c>
      <c r="G19" s="1">
        <v>96.1</v>
      </c>
      <c r="H19" s="7">
        <v>86.2</v>
      </c>
      <c r="I19" s="7">
        <v>100</v>
      </c>
      <c r="J19" s="7">
        <v>92</v>
      </c>
      <c r="K19" s="7">
        <v>92.2</v>
      </c>
      <c r="L19" s="7">
        <v>5</v>
      </c>
      <c r="M19" s="7">
        <v>100</v>
      </c>
      <c r="N19" s="7">
        <v>78.25</v>
      </c>
      <c r="O19" s="7">
        <v>87</v>
      </c>
      <c r="P19" s="7">
        <v>92.2</v>
      </c>
      <c r="Q19" s="7">
        <v>100</v>
      </c>
      <c r="R19" s="7">
        <v>15</v>
      </c>
      <c r="S19" s="7">
        <v>10</v>
      </c>
      <c r="T19" s="19">
        <f>(B19+C19+D19+E19+F19+AB19+G19*2+H19*3+I19+J19+J19*2+L19+M19+N19*4+O19+Q19+R19+S19)/2225*100</f>
        <v>87.811235955056191</v>
      </c>
      <c r="U19" s="3">
        <v>100</v>
      </c>
      <c r="V19" s="3">
        <v>90</v>
      </c>
      <c r="W19" s="6">
        <v>90</v>
      </c>
      <c r="X19" s="21">
        <f>(U19+V19+W19)/3</f>
        <v>93.333333333333329</v>
      </c>
      <c r="Y19" s="1">
        <v>92</v>
      </c>
      <c r="Z19" s="1">
        <v>9</v>
      </c>
      <c r="AA19" s="1">
        <v>7</v>
      </c>
      <c r="AB19" s="1">
        <v>15</v>
      </c>
      <c r="AC19" s="7">
        <v>26</v>
      </c>
      <c r="AD19" s="7">
        <v>10</v>
      </c>
      <c r="AE19" s="7">
        <v>10</v>
      </c>
      <c r="AF19" s="7">
        <v>10</v>
      </c>
      <c r="AG19" s="7">
        <v>10</v>
      </c>
      <c r="AH19" s="7">
        <v>19</v>
      </c>
      <c r="AI19" s="7">
        <v>10</v>
      </c>
      <c r="AJ19" s="7">
        <v>10</v>
      </c>
      <c r="AK19" s="20">
        <f>(Y19+Z19+AA19+AB19+AC19+AD19+AE19+AF19+AG19+AH19+AI19+AJ19)/245*100</f>
        <v>93.061224489795919</v>
      </c>
      <c r="AL19" s="24">
        <v>92.6</v>
      </c>
      <c r="AM19" s="8">
        <f>(X19*0.2+AK19*0.15+T19*0.5+AL19*0.05)/90*100</f>
        <v>90.179409241849058</v>
      </c>
    </row>
    <row r="20" spans="1:39" x14ac:dyDescent="0.25">
      <c r="A20" s="2">
        <v>18</v>
      </c>
      <c r="B20" s="1">
        <v>92</v>
      </c>
      <c r="C20" s="1">
        <v>10</v>
      </c>
      <c r="D20" s="1">
        <v>91</v>
      </c>
      <c r="E20" s="1">
        <v>92</v>
      </c>
      <c r="F20" s="1">
        <v>100</v>
      </c>
      <c r="G20" s="1">
        <v>96.1</v>
      </c>
      <c r="H20" s="7">
        <v>82.3</v>
      </c>
      <c r="I20" s="7">
        <v>100</v>
      </c>
      <c r="J20" s="7">
        <v>92</v>
      </c>
      <c r="K20" s="7">
        <v>92.2</v>
      </c>
      <c r="L20" s="7"/>
      <c r="M20" s="7">
        <v>100</v>
      </c>
      <c r="N20" s="7">
        <v>78.900000000000006</v>
      </c>
      <c r="O20" s="7">
        <v>82</v>
      </c>
      <c r="P20" s="7">
        <v>92.2</v>
      </c>
      <c r="Q20" s="7">
        <v>100</v>
      </c>
      <c r="R20" s="7">
        <v>8</v>
      </c>
      <c r="S20" s="7">
        <v>10</v>
      </c>
      <c r="T20" s="19">
        <f>(B20+C20+D20+E20+F20+AB20+G20*2+H20*3+I20+J20+J20*2+L20+M20+N20*4+O20+Q20+R20+S20)/2225*100</f>
        <v>82.188764044943809</v>
      </c>
      <c r="U20" s="3">
        <v>82</v>
      </c>
      <c r="V20" s="3">
        <v>90</v>
      </c>
      <c r="W20" s="6">
        <v>90</v>
      </c>
      <c r="X20" s="21">
        <f>(U20+V20+W20)/3</f>
        <v>87.333333333333329</v>
      </c>
      <c r="Y20" s="1">
        <v>89</v>
      </c>
      <c r="Z20" s="1"/>
      <c r="AA20" s="1">
        <v>9</v>
      </c>
      <c r="AB20" s="1">
        <v>13</v>
      </c>
      <c r="AC20" s="7">
        <v>25</v>
      </c>
      <c r="AD20" s="7">
        <v>8</v>
      </c>
      <c r="AE20" s="7">
        <v>9</v>
      </c>
      <c r="AF20" s="7">
        <v>10</v>
      </c>
      <c r="AG20" s="7">
        <v>10</v>
      </c>
      <c r="AH20" s="7">
        <v>14</v>
      </c>
      <c r="AI20" s="7">
        <v>10</v>
      </c>
      <c r="AJ20" s="7">
        <v>10</v>
      </c>
      <c r="AK20" s="20">
        <f>(Y20+Z20+AA20+AB20+AC20+AD20+AE20+AF20+AG20+AH20+AI20+AJ20)/245*100</f>
        <v>84.489795918367349</v>
      </c>
      <c r="AL20" s="24">
        <v>50</v>
      </c>
      <c r="AM20" s="8">
        <f>(X20*0.2+AK20*0.15+T20*0.5+AL20*0.05)/90*100</f>
        <v>81.927242307659625</v>
      </c>
    </row>
    <row r="21" spans="1:39" x14ac:dyDescent="0.25">
      <c r="A21" s="2">
        <v>19</v>
      </c>
      <c r="B21" s="1">
        <v>100</v>
      </c>
      <c r="C21" s="1">
        <v>46</v>
      </c>
      <c r="D21" s="1">
        <v>82</v>
      </c>
      <c r="E21" s="1">
        <v>100</v>
      </c>
      <c r="F21" s="1">
        <v>100</v>
      </c>
      <c r="G21" s="1">
        <v>96.1</v>
      </c>
      <c r="H21" s="7">
        <v>86.2</v>
      </c>
      <c r="I21" s="7">
        <v>92</v>
      </c>
      <c r="J21" s="7"/>
      <c r="K21" s="7">
        <v>86.2</v>
      </c>
      <c r="L21" s="7"/>
      <c r="M21" s="7"/>
      <c r="N21" s="7">
        <v>87</v>
      </c>
      <c r="O21" s="7">
        <v>77</v>
      </c>
      <c r="P21" s="7">
        <v>86.2</v>
      </c>
      <c r="Q21" s="7">
        <v>100</v>
      </c>
      <c r="R21" s="7">
        <v>1</v>
      </c>
      <c r="S21" s="7">
        <v>10</v>
      </c>
      <c r="T21" s="19">
        <f>(B21+C21+D21+E21+F21+AB21+G21*2+H21*3+I21+J21+J21*2+L21+M21+N21*4+O21+Q21+R21+S21)/2225*100</f>
        <v>68.260674157303384</v>
      </c>
      <c r="U21" s="3">
        <v>96</v>
      </c>
      <c r="V21" s="3">
        <v>60</v>
      </c>
      <c r="W21" s="6"/>
      <c r="X21" s="21">
        <f>(U21+V21+W21)/3</f>
        <v>52</v>
      </c>
      <c r="Y21" s="1">
        <v>89</v>
      </c>
      <c r="Z21" s="1">
        <v>9</v>
      </c>
      <c r="AA21" s="1">
        <v>7</v>
      </c>
      <c r="AB21" s="1">
        <v>12</v>
      </c>
      <c r="AC21" s="7">
        <v>26</v>
      </c>
      <c r="AD21" s="7">
        <v>10</v>
      </c>
      <c r="AE21" s="7">
        <v>8</v>
      </c>
      <c r="AF21" s="7"/>
      <c r="AG21" s="7">
        <v>10</v>
      </c>
      <c r="AH21" s="7"/>
      <c r="AI21" s="7">
        <v>10</v>
      </c>
      <c r="AJ21" s="7">
        <v>10</v>
      </c>
      <c r="AK21" s="20">
        <f>(Y21+Z21+AA21+AB21+AC21+AD21+AE21+AF21+AG21+AH21+AI21+AJ21)/245*100</f>
        <v>77.959183673469397</v>
      </c>
      <c r="AL21" s="24">
        <v>100</v>
      </c>
      <c r="AM21" s="8">
        <f>(X21*0.2+AK21*0.15+T21*0.5+AL21*0.05)/90*100</f>
        <v>68.026905144080118</v>
      </c>
    </row>
    <row r="22" spans="1:39" x14ac:dyDescent="0.25">
      <c r="A22" s="2">
        <v>20</v>
      </c>
      <c r="B22" s="1">
        <v>92</v>
      </c>
      <c r="C22" s="1">
        <v>28</v>
      </c>
      <c r="D22" s="1">
        <v>91</v>
      </c>
      <c r="E22" s="1">
        <v>77</v>
      </c>
      <c r="F22" s="1">
        <v>100</v>
      </c>
      <c r="G22" s="1">
        <v>81</v>
      </c>
      <c r="H22" s="7">
        <v>64.8</v>
      </c>
      <c r="I22" s="7">
        <v>92</v>
      </c>
      <c r="J22" s="7">
        <v>87</v>
      </c>
      <c r="K22" s="7">
        <v>86.2</v>
      </c>
      <c r="L22" s="7"/>
      <c r="M22" s="7">
        <v>100</v>
      </c>
      <c r="N22" s="7">
        <v>87</v>
      </c>
      <c r="O22" s="7">
        <v>92</v>
      </c>
      <c r="P22" s="7">
        <v>92.2</v>
      </c>
      <c r="Q22" s="7">
        <v>92</v>
      </c>
      <c r="R22" s="7">
        <v>9</v>
      </c>
      <c r="S22" s="7">
        <v>10</v>
      </c>
      <c r="T22" s="19">
        <f>(B22+C22+D22+E22+F22+AB22+G22*2+H22*3+I22+J22+J22*2+L22+M22+N22*4+O22+Q22+R22+S22)/2225*100</f>
        <v>79.16404494382023</v>
      </c>
      <c r="U22" s="3">
        <v>58</v>
      </c>
      <c r="V22" s="3">
        <v>65</v>
      </c>
      <c r="W22" s="6">
        <v>60</v>
      </c>
      <c r="X22" s="21">
        <f>(U22+V22+W22)/3</f>
        <v>61</v>
      </c>
      <c r="Y22" s="1">
        <v>89</v>
      </c>
      <c r="Z22" s="1">
        <v>9</v>
      </c>
      <c r="AA22" s="1">
        <v>7</v>
      </c>
      <c r="AB22" s="1">
        <v>13</v>
      </c>
      <c r="AC22" s="7">
        <v>25</v>
      </c>
      <c r="AD22" s="7">
        <v>8</v>
      </c>
      <c r="AE22" s="7">
        <v>9</v>
      </c>
      <c r="AF22" s="7">
        <v>10</v>
      </c>
      <c r="AG22" s="7">
        <v>10</v>
      </c>
      <c r="AH22" s="7">
        <v>14</v>
      </c>
      <c r="AI22" s="7">
        <v>10</v>
      </c>
      <c r="AJ22" s="7">
        <v>10</v>
      </c>
      <c r="AK22" s="20">
        <f>(Y22+Z22+AA22+AB22+AC22+AD22+AE22+AF22+AG22+AH22+AI22+AJ22)/245*100</f>
        <v>87.34693877551021</v>
      </c>
      <c r="AL22" s="24">
        <v>89.4</v>
      </c>
      <c r="AM22" s="8">
        <f>(X22*0.2+AK22*0.15+T22*0.5+AL22*0.05)/90*100</f>
        <v>77.060070320262938</v>
      </c>
    </row>
    <row r="23" spans="1:39" x14ac:dyDescent="0.25">
      <c r="A23" s="2">
        <v>21</v>
      </c>
      <c r="B23" s="1">
        <v>100</v>
      </c>
      <c r="C23" s="1"/>
      <c r="D23" s="1"/>
      <c r="E23" s="1"/>
      <c r="F23" s="1">
        <v>92</v>
      </c>
      <c r="G23" s="1"/>
      <c r="H23" s="7">
        <v>56.2</v>
      </c>
      <c r="I23" s="7">
        <v>89</v>
      </c>
      <c r="J23" s="7">
        <v>89</v>
      </c>
      <c r="K23" s="7">
        <v>82.3</v>
      </c>
      <c r="L23" s="7">
        <v>2</v>
      </c>
      <c r="M23" s="7">
        <v>100</v>
      </c>
      <c r="N23" s="7">
        <v>88.3</v>
      </c>
      <c r="O23" s="7">
        <v>87</v>
      </c>
      <c r="P23" s="7">
        <v>92.2</v>
      </c>
      <c r="Q23" s="7">
        <v>100</v>
      </c>
      <c r="R23" s="7">
        <v>9</v>
      </c>
      <c r="S23" s="7">
        <v>10</v>
      </c>
      <c r="T23" s="19">
        <f>(B23+C23+D23+E23+F23+AB23+G23*2+H23*3+I23+J23+J23*2+L23+M23+N23*4+O23+Q23+R23+S23)/2225*100</f>
        <v>61.923595505617982</v>
      </c>
      <c r="U23" s="3">
        <v>82</v>
      </c>
      <c r="V23" s="3">
        <v>45</v>
      </c>
      <c r="W23" s="6">
        <v>95</v>
      </c>
      <c r="X23" s="21">
        <f>(U23+V23+W23)/3</f>
        <v>74</v>
      </c>
      <c r="Y23" s="1">
        <v>92</v>
      </c>
      <c r="Z23" s="1">
        <v>10</v>
      </c>
      <c r="AA23" s="1">
        <v>7</v>
      </c>
      <c r="AB23" s="1"/>
      <c r="AC23" s="7"/>
      <c r="AD23" s="7">
        <v>8</v>
      </c>
      <c r="AE23" s="7">
        <v>8</v>
      </c>
      <c r="AF23" s="7">
        <v>10</v>
      </c>
      <c r="AG23" s="7"/>
      <c r="AH23" s="7"/>
      <c r="AI23" s="7">
        <v>10</v>
      </c>
      <c r="AJ23" s="7">
        <v>10</v>
      </c>
      <c r="AK23" s="20">
        <f>(Y23+Z23+AA23+AB23+AC23+AD23+AE23+AF23+AG23+AH23+AI23+AJ23)/245*100</f>
        <v>63.265306122448983</v>
      </c>
      <c r="AL23" s="24">
        <v>75</v>
      </c>
      <c r="AM23" s="8">
        <f>(X23*0.2+AK23*0.15+T23*0.5+AL23*0.05)/90*100</f>
        <v>65.557326301307043</v>
      </c>
    </row>
    <row r="24" spans="1:39" x14ac:dyDescent="0.25">
      <c r="A24" s="2">
        <v>22</v>
      </c>
      <c r="B24" s="1">
        <v>92</v>
      </c>
      <c r="C24" s="1">
        <v>82</v>
      </c>
      <c r="D24" s="1">
        <v>100</v>
      </c>
      <c r="E24" s="1">
        <v>92</v>
      </c>
      <c r="F24" s="1">
        <v>100</v>
      </c>
      <c r="G24" s="1">
        <v>90.1</v>
      </c>
      <c r="H24" s="7">
        <v>87</v>
      </c>
      <c r="I24" s="7">
        <v>89</v>
      </c>
      <c r="J24" s="7">
        <v>92</v>
      </c>
      <c r="K24" s="7">
        <v>88.3</v>
      </c>
      <c r="L24" s="7">
        <v>5</v>
      </c>
      <c r="M24" s="7">
        <v>100</v>
      </c>
      <c r="N24" s="7">
        <v>82</v>
      </c>
      <c r="O24" s="7">
        <v>87</v>
      </c>
      <c r="P24" s="7">
        <v>84.9</v>
      </c>
      <c r="Q24" s="7">
        <v>92</v>
      </c>
      <c r="R24" s="7">
        <v>13</v>
      </c>
      <c r="S24" s="7">
        <v>10</v>
      </c>
      <c r="T24" s="19">
        <f>(B24+C24+D24+E24+F24+AB24+G24*2+H24*3+I24+J24+J24*2+L24+M24+N24*4+O24+Q24+R24+S24)/2225*100</f>
        <v>86.391011235955062</v>
      </c>
      <c r="U24" s="3">
        <v>82</v>
      </c>
      <c r="V24" s="3">
        <v>65</v>
      </c>
      <c r="W24" s="6">
        <v>80</v>
      </c>
      <c r="X24" s="21">
        <f>(U24+V24+W24)/3</f>
        <v>75.666666666666671</v>
      </c>
      <c r="Y24" s="1">
        <v>92</v>
      </c>
      <c r="Z24" s="1"/>
      <c r="AA24" s="1">
        <v>7</v>
      </c>
      <c r="AB24" s="1">
        <v>15</v>
      </c>
      <c r="AC24" s="7">
        <v>26</v>
      </c>
      <c r="AD24" s="7">
        <v>10</v>
      </c>
      <c r="AE24" s="7">
        <v>8</v>
      </c>
      <c r="AF24" s="7">
        <v>7</v>
      </c>
      <c r="AG24" s="7">
        <v>10</v>
      </c>
      <c r="AH24" s="7">
        <v>19</v>
      </c>
      <c r="AI24" s="7">
        <v>10</v>
      </c>
      <c r="AJ24" s="7"/>
      <c r="AK24" s="20">
        <f>(Y24+Z24+AA24+AB24+AC24+AD24+AE24+AF24+AG24+AH24+AI24+AJ24)/245*100</f>
        <v>83.265306122448976</v>
      </c>
      <c r="AL24" s="24">
        <v>92.6</v>
      </c>
      <c r="AM24" s="8">
        <f>(X24*0.2+AK24*0.15+T24*0.5+AL24*0.05)/90*100</f>
        <v>83.831816521864681</v>
      </c>
    </row>
    <row r="25" spans="1:39" x14ac:dyDescent="0.25">
      <c r="A25" s="2">
        <v>23</v>
      </c>
      <c r="B25" s="1">
        <v>100</v>
      </c>
      <c r="C25" s="1"/>
      <c r="D25" s="1">
        <v>82</v>
      </c>
      <c r="E25" s="1">
        <v>100</v>
      </c>
      <c r="F25" s="1">
        <v>100</v>
      </c>
      <c r="G25" s="1">
        <v>90.9</v>
      </c>
      <c r="H25" s="7">
        <v>86.2</v>
      </c>
      <c r="I25" s="7">
        <v>100</v>
      </c>
      <c r="J25" s="7">
        <v>72</v>
      </c>
      <c r="K25" s="7">
        <v>76.3</v>
      </c>
      <c r="L25" s="7">
        <v>5</v>
      </c>
      <c r="M25" s="7">
        <v>85</v>
      </c>
      <c r="N25" s="7">
        <v>90.9</v>
      </c>
      <c r="O25" s="7">
        <v>72</v>
      </c>
      <c r="P25" s="7">
        <v>76.900000000000006</v>
      </c>
      <c r="Q25" s="7">
        <v>100</v>
      </c>
      <c r="R25" s="7">
        <v>1</v>
      </c>
      <c r="S25" s="7">
        <v>10</v>
      </c>
      <c r="T25" s="19">
        <f>(B25+C25+D25+E25+F25+AB25+G25*2+H25*3+I25+J25+J25*2+L25+M25+N25*4+O25+Q25+R25+S25)/2225*100</f>
        <v>80.359550561797761</v>
      </c>
      <c r="U25" s="3">
        <v>92</v>
      </c>
      <c r="V25" s="3">
        <v>85</v>
      </c>
      <c r="W25" s="6">
        <v>75</v>
      </c>
      <c r="X25" s="21">
        <f>(U25+V25+W25)/3</f>
        <v>84</v>
      </c>
      <c r="Y25" s="1">
        <v>89</v>
      </c>
      <c r="Z25" s="1">
        <v>8</v>
      </c>
      <c r="AA25" s="1">
        <v>7</v>
      </c>
      <c r="AB25" s="1">
        <v>13</v>
      </c>
      <c r="AC25" s="7">
        <v>29</v>
      </c>
      <c r="AD25" s="7">
        <v>8</v>
      </c>
      <c r="AE25" s="7"/>
      <c r="AF25" s="7">
        <v>9</v>
      </c>
      <c r="AG25" s="7">
        <v>10</v>
      </c>
      <c r="AH25" s="7">
        <v>11</v>
      </c>
      <c r="AI25" s="7">
        <v>10</v>
      </c>
      <c r="AJ25" s="7">
        <v>10</v>
      </c>
      <c r="AK25" s="20">
        <f>(Y25+Z25+AA25+AB25+AC25+AD25+AE25+AF25+AG25+AH25+AI25+AJ25)/245*100</f>
        <v>83.265306122448976</v>
      </c>
      <c r="AL25" s="24">
        <v>90</v>
      </c>
      <c r="AM25" s="8">
        <f>(X25*0.2+AK25*0.15+T25*0.5+AL25*0.05)/90*100</f>
        <v>82.188412443629147</v>
      </c>
    </row>
    <row r="26" spans="1:39" x14ac:dyDescent="0.25">
      <c r="A26" s="2">
        <v>24</v>
      </c>
      <c r="B26" s="1">
        <v>89</v>
      </c>
      <c r="C26" s="1">
        <v>46</v>
      </c>
      <c r="D26" s="1"/>
      <c r="E26" s="1">
        <v>77</v>
      </c>
      <c r="F26" s="1"/>
      <c r="G26" s="1">
        <v>82.3</v>
      </c>
      <c r="H26" s="7"/>
      <c r="I26" s="7"/>
      <c r="J26" s="7">
        <v>89</v>
      </c>
      <c r="K26" s="7">
        <v>92.2</v>
      </c>
      <c r="L26" s="7">
        <v>5</v>
      </c>
      <c r="M26" s="7">
        <v>75</v>
      </c>
      <c r="N26" s="7">
        <v>73.3</v>
      </c>
      <c r="O26" s="7">
        <v>87</v>
      </c>
      <c r="P26" s="7">
        <v>96.1</v>
      </c>
      <c r="Q26" s="7">
        <v>92</v>
      </c>
      <c r="R26" s="7">
        <v>14</v>
      </c>
      <c r="S26" s="7">
        <v>10</v>
      </c>
      <c r="T26" s="19">
        <f>(B26+C26+D26+E26+F26+AB26+G26*2+H26*3+I26+J26+J26*2+L26+M26+N26*4+O26+Q26+R26+S26)/2225*100</f>
        <v>55.271910112359549</v>
      </c>
      <c r="U26" s="1"/>
      <c r="V26" s="1">
        <v>30</v>
      </c>
      <c r="W26" s="7">
        <v>65</v>
      </c>
      <c r="X26" s="21">
        <f>(U26+V26+W26)/3</f>
        <v>31.666666666666668</v>
      </c>
      <c r="Y26" s="1">
        <v>92</v>
      </c>
      <c r="Z26" s="1">
        <v>8</v>
      </c>
      <c r="AA26" s="1">
        <v>9</v>
      </c>
      <c r="AB26" s="1">
        <v>10</v>
      </c>
      <c r="AC26" s="7">
        <v>28</v>
      </c>
      <c r="AD26" s="7">
        <v>10</v>
      </c>
      <c r="AE26" s="7">
        <v>10</v>
      </c>
      <c r="AF26" s="7">
        <v>10</v>
      </c>
      <c r="AG26" s="7">
        <v>10</v>
      </c>
      <c r="AH26" s="7">
        <v>16</v>
      </c>
      <c r="AI26" s="7">
        <v>10</v>
      </c>
      <c r="AJ26" s="7">
        <v>10</v>
      </c>
      <c r="AK26" s="20">
        <f>(Y26+Z26+AA26+AB26+AC26+AD26+AE26+AF26+AG26+AH26+AI26+AJ26)/245*100</f>
        <v>91.020408163265316</v>
      </c>
      <c r="AL26" s="24">
        <v>30</v>
      </c>
      <c r="AM26" s="8">
        <f>(X26*0.2+AK26*0.15+T26*0.5+AL26*0.05)/90*100</f>
        <v>54.580388460003228</v>
      </c>
    </row>
    <row r="27" spans="1:39" x14ac:dyDescent="0.25">
      <c r="A27" s="2">
        <v>25</v>
      </c>
      <c r="B27" s="1">
        <v>100</v>
      </c>
      <c r="C27" s="1">
        <v>64</v>
      </c>
      <c r="D27" s="1">
        <v>91</v>
      </c>
      <c r="E27" s="1">
        <v>87</v>
      </c>
      <c r="F27" s="1">
        <v>100</v>
      </c>
      <c r="G27" s="1">
        <v>96.1</v>
      </c>
      <c r="H27" s="7">
        <v>76.3</v>
      </c>
      <c r="I27" s="7">
        <v>100</v>
      </c>
      <c r="J27" s="7">
        <v>92</v>
      </c>
      <c r="K27" s="7">
        <v>96.1</v>
      </c>
      <c r="L27" s="7">
        <v>8</v>
      </c>
      <c r="M27" s="7">
        <v>100</v>
      </c>
      <c r="N27" s="7">
        <v>82</v>
      </c>
      <c r="O27" s="7">
        <v>92</v>
      </c>
      <c r="P27" s="7">
        <v>96.1</v>
      </c>
      <c r="Q27" s="7">
        <v>100</v>
      </c>
      <c r="R27" s="7">
        <v>12</v>
      </c>
      <c r="S27" s="7">
        <v>10</v>
      </c>
      <c r="T27" s="19">
        <f>(B27+C27+D27+E27+F27+AB27+G27*2+H27*3+I27+J27+J27*2+L27+M27+N27*4+O27+Q27+R27+S27)/2225*100</f>
        <v>85.442696629213472</v>
      </c>
      <c r="U27" s="3">
        <v>92</v>
      </c>
      <c r="V27" s="3">
        <v>65</v>
      </c>
      <c r="W27" s="6">
        <v>80</v>
      </c>
      <c r="X27" s="21">
        <f>(U27+V27+W27)/3</f>
        <v>79</v>
      </c>
      <c r="Y27" s="1">
        <v>92</v>
      </c>
      <c r="Z27" s="1">
        <v>10</v>
      </c>
      <c r="AA27" s="1">
        <v>10</v>
      </c>
      <c r="AB27" s="1">
        <v>12</v>
      </c>
      <c r="AC27" s="7">
        <v>29</v>
      </c>
      <c r="AD27" s="7">
        <v>10</v>
      </c>
      <c r="AE27" s="7">
        <v>9</v>
      </c>
      <c r="AF27" s="7">
        <v>10</v>
      </c>
      <c r="AG27" s="7"/>
      <c r="AH27" s="7">
        <v>17</v>
      </c>
      <c r="AI27" s="7">
        <v>10</v>
      </c>
      <c r="AJ27" s="7">
        <v>10</v>
      </c>
      <c r="AK27" s="20">
        <f>(Y27+Z27+AA27+AB27+AC27+AD27+AE27+AF27+AG27+AH27+AI27+AJ27)/245*100</f>
        <v>89.387755102040813</v>
      </c>
      <c r="AL27" s="24">
        <v>90</v>
      </c>
      <c r="AM27" s="8">
        <f>(X27*0.2+AK27*0.15+T27*0.5+AL27*0.05)/90*100</f>
        <v>84.9216795332365</v>
      </c>
    </row>
    <row r="28" spans="1:39" x14ac:dyDescent="0.25">
      <c r="A28" s="2">
        <v>26</v>
      </c>
      <c r="B28" s="1">
        <v>92</v>
      </c>
      <c r="C28" s="1">
        <v>10</v>
      </c>
      <c r="D28" s="1">
        <v>91</v>
      </c>
      <c r="E28" s="1">
        <v>100</v>
      </c>
      <c r="F28" s="1">
        <v>89</v>
      </c>
      <c r="G28" s="1">
        <v>92.2</v>
      </c>
      <c r="H28" s="7"/>
      <c r="I28" s="7"/>
      <c r="J28" s="7">
        <v>92</v>
      </c>
      <c r="K28" s="7">
        <v>88.3</v>
      </c>
      <c r="L28" s="7">
        <v>9</v>
      </c>
      <c r="M28" s="7">
        <v>100</v>
      </c>
      <c r="N28" s="7">
        <v>98.1</v>
      </c>
      <c r="O28" s="7">
        <v>92</v>
      </c>
      <c r="P28" s="7">
        <v>100</v>
      </c>
      <c r="Q28" s="7">
        <v>100</v>
      </c>
      <c r="R28" s="7"/>
      <c r="S28" s="7"/>
      <c r="T28" s="19">
        <f>(B28+C28+D28+E28+F28+AB28+G28*2+H28*3+I28+J28+J28*2+L28+M28+N28*4+O28+Q28+R28+S28)/2225*100</f>
        <v>69.608988764044938</v>
      </c>
      <c r="U28" s="3">
        <v>76</v>
      </c>
      <c r="V28" s="3">
        <v>20</v>
      </c>
      <c r="W28" s="6">
        <v>85</v>
      </c>
      <c r="X28" s="21">
        <f>(U28+V28+W28)/3</f>
        <v>60.333333333333336</v>
      </c>
      <c r="Y28" s="1">
        <v>89</v>
      </c>
      <c r="Z28" s="1">
        <v>9</v>
      </c>
      <c r="AA28" s="1">
        <v>9</v>
      </c>
      <c r="AB28" s="1">
        <v>13</v>
      </c>
      <c r="AC28" s="7">
        <v>27</v>
      </c>
      <c r="AD28" s="7">
        <v>8</v>
      </c>
      <c r="AE28" s="7">
        <v>9</v>
      </c>
      <c r="AF28" s="7">
        <v>10</v>
      </c>
      <c r="AG28" s="7">
        <v>10</v>
      </c>
      <c r="AH28" s="7">
        <v>14</v>
      </c>
      <c r="AI28" s="7"/>
      <c r="AJ28" s="7">
        <v>10</v>
      </c>
      <c r="AK28" s="20">
        <f>(Y28+Z28+AA28+AB28+AC28+AD28+AE28+AF28+AG28+AH28+AI28+AJ28)/245*100</f>
        <v>84.897959183673464</v>
      </c>
      <c r="AL28" s="24">
        <v>95</v>
      </c>
      <c r="AM28" s="8">
        <f>(X28*0.2+AK28*0.15+T28*0.5+AL28*0.05)/90*100</f>
        <v>71.506505473600171</v>
      </c>
    </row>
    <row r="29" spans="1:39" x14ac:dyDescent="0.25">
      <c r="A29" s="2">
        <v>27</v>
      </c>
      <c r="B29" s="1">
        <v>100</v>
      </c>
      <c r="C29" s="1"/>
      <c r="D29" s="1">
        <v>91</v>
      </c>
      <c r="E29" s="1"/>
      <c r="F29" s="1"/>
      <c r="G29" s="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9">
        <f>(B29+C29+D29+E29+F29+AB29+G29*2+H29*3+I29+J29+J29*2+L29+M29+N29*4+O29+Q29+R29+S29)/2225*100</f>
        <v>8.5842696629213489</v>
      </c>
      <c r="U29" s="1">
        <v>76</v>
      </c>
      <c r="V29" s="1"/>
      <c r="W29" s="7"/>
      <c r="X29" s="21">
        <f>(U29+V29+W29)/3</f>
        <v>25.333333333333332</v>
      </c>
      <c r="Y29" s="1"/>
      <c r="Z29" s="1"/>
      <c r="AA29" s="1"/>
      <c r="AB29" s="1"/>
      <c r="AC29" s="7"/>
      <c r="AD29" s="7"/>
      <c r="AE29" s="7"/>
      <c r="AF29" s="7"/>
      <c r="AG29" s="7"/>
      <c r="AH29" s="7"/>
      <c r="AI29" s="7"/>
      <c r="AJ29" s="7"/>
      <c r="AK29" s="20">
        <f>(Y29+Z29+AA29+AB29+AC29+AD29+AE29+AF29+AG29+AH29+AI29+AJ29)/245*100</f>
        <v>0</v>
      </c>
      <c r="AL29" s="24"/>
      <c r="AM29" s="8">
        <f>(X29*0.2+AK29*0.15+T29*0.5+AL29*0.05)/90*100</f>
        <v>10.398668331252601</v>
      </c>
    </row>
    <row r="30" spans="1:39" x14ac:dyDescent="0.25">
      <c r="A30" s="2">
        <v>28</v>
      </c>
      <c r="B30" s="1">
        <v>89</v>
      </c>
      <c r="C30" s="1"/>
      <c r="D30" s="1">
        <v>46</v>
      </c>
      <c r="E30" s="1"/>
      <c r="F30" s="1"/>
      <c r="G30" s="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9">
        <f>(B30+C30+D30+E30+F30+AB30+G30*2+H30*3+I30+J30+J30*2+L30+M30+N30*4+O30+Q30+R30+S30)/2225*100</f>
        <v>6.0674157303370784</v>
      </c>
      <c r="U30" s="1">
        <v>56</v>
      </c>
      <c r="V30" s="1"/>
      <c r="W30" s="7"/>
      <c r="X30" s="21">
        <f>(U30+V30+W30)/3</f>
        <v>18.666666666666668</v>
      </c>
      <c r="Y30" s="1">
        <v>92</v>
      </c>
      <c r="Z30" s="1"/>
      <c r="AA30" s="1"/>
      <c r="AB30" s="1"/>
      <c r="AC30" s="7"/>
      <c r="AD30" s="7"/>
      <c r="AE30" s="7"/>
      <c r="AF30" s="7"/>
      <c r="AG30" s="7"/>
      <c r="AH30" s="7"/>
      <c r="AI30" s="7"/>
      <c r="AJ30" s="7"/>
      <c r="AK30" s="20">
        <f>(Y30+Z30+AA30+AB30+AC30+AD30+AE30+AF30+AG30+AH30+AI30+AJ30)/245*100</f>
        <v>37.551020408163268</v>
      </c>
      <c r="AL30" s="24"/>
      <c r="AM30" s="8">
        <f>(X30*0.2+AK30*0.15+T30*0.5+AL30*0.05)/90*100</f>
        <v>13.777438066362627</v>
      </c>
    </row>
    <row r="31" spans="1:39" x14ac:dyDescent="0.25">
      <c r="A31" s="2">
        <v>29</v>
      </c>
      <c r="B31" s="1">
        <v>100</v>
      </c>
      <c r="C31" s="1">
        <v>64</v>
      </c>
      <c r="D31" s="1">
        <v>91</v>
      </c>
      <c r="E31" s="1">
        <v>92</v>
      </c>
      <c r="F31" s="1">
        <v>100</v>
      </c>
      <c r="G31" s="1">
        <v>100</v>
      </c>
      <c r="H31" s="7">
        <v>82.3</v>
      </c>
      <c r="I31" s="7">
        <v>100</v>
      </c>
      <c r="J31" s="7">
        <v>89</v>
      </c>
      <c r="K31" s="7">
        <v>88.3</v>
      </c>
      <c r="L31" s="7"/>
      <c r="M31" s="7"/>
      <c r="N31" s="7">
        <v>98.1</v>
      </c>
      <c r="O31" s="7"/>
      <c r="P31" s="7">
        <v>96.1</v>
      </c>
      <c r="Q31" s="7">
        <v>87</v>
      </c>
      <c r="R31" s="7">
        <v>13</v>
      </c>
      <c r="S31" s="7">
        <v>10</v>
      </c>
      <c r="T31" s="19">
        <f>(B31+C31+D31+E31+F31+AB31+G31*2+H31*3+I31+J31+J31*2+L31+M31+N31*4+O31+Q31+R31+S31)/2225*100</f>
        <v>79.833707865168549</v>
      </c>
      <c r="U31" s="3">
        <v>96</v>
      </c>
      <c r="V31" s="3">
        <v>90</v>
      </c>
      <c r="W31" s="6">
        <v>85</v>
      </c>
      <c r="X31" s="21">
        <f>(U31+V31+W31)/3</f>
        <v>90.333333333333329</v>
      </c>
      <c r="Y31" s="1">
        <v>92</v>
      </c>
      <c r="Z31" s="1">
        <v>10</v>
      </c>
      <c r="AA31" s="1">
        <v>7</v>
      </c>
      <c r="AB31" s="1">
        <v>13</v>
      </c>
      <c r="AC31" s="7">
        <v>28</v>
      </c>
      <c r="AD31" s="7">
        <v>10</v>
      </c>
      <c r="AE31" s="7">
        <v>10</v>
      </c>
      <c r="AF31" s="7">
        <v>10</v>
      </c>
      <c r="AG31" s="7">
        <v>10</v>
      </c>
      <c r="AH31" s="7">
        <v>16</v>
      </c>
      <c r="AI31" s="7">
        <v>10</v>
      </c>
      <c r="AJ31" s="7">
        <v>10</v>
      </c>
      <c r="AK31" s="20">
        <f>(Y31+Z31+AA31+AB31+AC31+AD31+AE31+AF31+AG31+AH31+AI31+AJ31)/245*100</f>
        <v>92.244897959183675</v>
      </c>
      <c r="AL31" s="24">
        <v>80</v>
      </c>
      <c r="AM31" s="8">
        <f>(X31*0.2+AK31*0.15+T31*0.5+AL31*0.05)/90*100</f>
        <v>84.244728103476106</v>
      </c>
    </row>
    <row r="32" spans="1:39" x14ac:dyDescent="0.25">
      <c r="A32" s="4">
        <v>29</v>
      </c>
      <c r="B32" s="3">
        <v>82</v>
      </c>
      <c r="C32" s="1"/>
      <c r="D32" s="1">
        <v>64</v>
      </c>
      <c r="E32" s="1">
        <v>77</v>
      </c>
      <c r="F32" s="1">
        <v>92</v>
      </c>
      <c r="G32" s="1">
        <v>92.2</v>
      </c>
      <c r="H32" s="7">
        <v>54.9</v>
      </c>
      <c r="I32" s="7">
        <v>92</v>
      </c>
      <c r="J32" s="7">
        <v>87</v>
      </c>
      <c r="K32" s="7">
        <v>69</v>
      </c>
      <c r="L32" s="7">
        <v>3</v>
      </c>
      <c r="M32" s="7">
        <v>100</v>
      </c>
      <c r="N32" s="7">
        <v>61.8</v>
      </c>
      <c r="O32" s="7">
        <v>87</v>
      </c>
      <c r="P32" s="7">
        <v>88.3</v>
      </c>
      <c r="Q32" s="7">
        <v>92</v>
      </c>
      <c r="R32" s="7">
        <v>1</v>
      </c>
      <c r="S32" s="7">
        <v>10</v>
      </c>
      <c r="T32" s="19">
        <f>(B32+C32+D32+E32+F32+AB32+G32*2+H32*3+I32+J32+J32*2+L32+M32+N32*4+O32+Q32+R32+S32)/2225*100</f>
        <v>70.5752808988764</v>
      </c>
      <c r="U32" s="1">
        <v>48</v>
      </c>
      <c r="V32" s="1">
        <v>45</v>
      </c>
      <c r="W32" s="7">
        <v>80</v>
      </c>
      <c r="X32" s="21">
        <f>(U32+V32+W32)/3</f>
        <v>57.666666666666664</v>
      </c>
      <c r="Y32" s="1">
        <v>92</v>
      </c>
      <c r="Z32" s="1">
        <v>8</v>
      </c>
      <c r="AA32" s="1">
        <v>9</v>
      </c>
      <c r="AB32" s="1">
        <v>13</v>
      </c>
      <c r="AC32" s="7">
        <v>26</v>
      </c>
      <c r="AD32" s="7">
        <v>10</v>
      </c>
      <c r="AE32" s="7">
        <v>8</v>
      </c>
      <c r="AF32" s="7">
        <v>7</v>
      </c>
      <c r="AG32" s="7">
        <v>10</v>
      </c>
      <c r="AH32" s="7">
        <v>19</v>
      </c>
      <c r="AI32" s="7">
        <v>10</v>
      </c>
      <c r="AJ32" s="7">
        <v>10</v>
      </c>
      <c r="AK32" s="20">
        <f>(Y32+Z32+AA32+AB32+AC32+AD32+AE32+AF32+AG32+AH32+AI32+AJ32)/245*100</f>
        <v>90.612244897959187</v>
      </c>
      <c r="AL32" s="24">
        <v>92.6</v>
      </c>
      <c r="AM32" s="8">
        <f>(X32*0.2+AK32*0.15+T32*0.5+AL32*0.05)/90*100</f>
        <v>72.269789463850458</v>
      </c>
    </row>
    <row r="33" spans="1:39" x14ac:dyDescent="0.25">
      <c r="A33" s="2">
        <v>30</v>
      </c>
      <c r="B33" s="1">
        <v>89</v>
      </c>
      <c r="C33" s="1"/>
      <c r="D33" s="1">
        <v>82</v>
      </c>
      <c r="E33" s="1">
        <v>87</v>
      </c>
      <c r="F33" s="1">
        <v>92</v>
      </c>
      <c r="G33" s="1"/>
      <c r="H33" s="7">
        <v>76.3</v>
      </c>
      <c r="I33" s="7">
        <v>92</v>
      </c>
      <c r="J33" s="7">
        <v>92</v>
      </c>
      <c r="K33" s="7">
        <v>82.3</v>
      </c>
      <c r="L33" s="7">
        <v>9</v>
      </c>
      <c r="M33" s="7">
        <v>85</v>
      </c>
      <c r="N33" s="7">
        <v>90.3</v>
      </c>
      <c r="O33" s="7">
        <v>100</v>
      </c>
      <c r="P33" s="7">
        <v>88.3</v>
      </c>
      <c r="Q33" s="7">
        <v>92</v>
      </c>
      <c r="R33" s="7">
        <v>1</v>
      </c>
      <c r="S33" s="7">
        <v>10</v>
      </c>
      <c r="T33" s="19">
        <f>(B33+C33+D33+E33+F33+AB33+G33*2+H33*3+I33+J33+J33*2+L33+M33+N33*4+O33+Q33+R33+S33)/2225*100</f>
        <v>72.139325842696636</v>
      </c>
      <c r="U33" s="3">
        <v>48</v>
      </c>
      <c r="V33" s="3">
        <v>25</v>
      </c>
      <c r="W33" s="6">
        <v>60</v>
      </c>
      <c r="X33" s="21">
        <f>(U33+V33+W33)/3</f>
        <v>44.333333333333336</v>
      </c>
      <c r="Y33" s="1"/>
      <c r="Z33" s="1">
        <v>10</v>
      </c>
      <c r="AA33" s="1">
        <v>9</v>
      </c>
      <c r="AB33" s="1"/>
      <c r="AC33" s="7">
        <v>27</v>
      </c>
      <c r="AD33" s="7">
        <v>8</v>
      </c>
      <c r="AE33" s="7">
        <v>9</v>
      </c>
      <c r="AF33" s="7">
        <v>10</v>
      </c>
      <c r="AG33" s="7">
        <v>10</v>
      </c>
      <c r="AH33" s="7">
        <v>15</v>
      </c>
      <c r="AI33" s="7">
        <v>10</v>
      </c>
      <c r="AJ33" s="7">
        <v>10</v>
      </c>
      <c r="AK33" s="20">
        <f>(Y33+Z33+AA33+AB33+AC33+AD33+AE33+AF33+AG33+AH33+AI33+AJ33)/245*100</f>
        <v>48.163265306122447</v>
      </c>
      <c r="AL33" s="24">
        <v>80</v>
      </c>
      <c r="AM33" s="8">
        <f>(X33*0.2+AK33*0.15+T33*0.5+AL33*0.05)/90*100</f>
        <v>62.400910426592617</v>
      </c>
    </row>
    <row r="34" spans="1:39" x14ac:dyDescent="0.25">
      <c r="A34" s="2">
        <v>30</v>
      </c>
      <c r="B34" s="1">
        <v>100</v>
      </c>
      <c r="C34" s="1"/>
      <c r="D34" s="1"/>
      <c r="E34" s="1"/>
      <c r="F34" s="1"/>
      <c r="G34" s="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9">
        <f>(B34+C34+D34+E34+F34+AB34+G34*2+H34*3+I34+J34+J34*2+L34+M34+N34*4+O34+Q34+R34+S34)/2225*100</f>
        <v>4.4943820224719104</v>
      </c>
      <c r="U34" s="1"/>
      <c r="V34" s="1"/>
      <c r="W34" s="7"/>
      <c r="X34" s="21">
        <f>(U34+V34+W34)/3</f>
        <v>0</v>
      </c>
      <c r="Y34" s="1"/>
      <c r="Z34" s="1"/>
      <c r="AA34" s="1"/>
      <c r="AB34" s="1"/>
      <c r="AC34" s="7"/>
      <c r="AD34" s="7"/>
      <c r="AE34" s="7"/>
      <c r="AF34" s="7"/>
      <c r="AG34" s="7"/>
      <c r="AH34" s="7"/>
      <c r="AI34" s="7"/>
      <c r="AJ34" s="7"/>
      <c r="AK34" s="20">
        <f>(Y34+Z34+AA34+AB34+AC34+AD34+AE34+AF34+AG34+AH34+AI34+AJ34)/245*100</f>
        <v>0</v>
      </c>
      <c r="AL34" s="24"/>
      <c r="AM34" s="8">
        <f>(X34*0.2+AK34*0.15+T34*0.5+AL34*0.05)/90*100</f>
        <v>2.4968789013732837</v>
      </c>
    </row>
  </sheetData>
  <sortState ref="A3:AM34">
    <sortCondition ref="A3:A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2014-02-14T22:19:07Z</dcterms:created>
  <dcterms:modified xsi:type="dcterms:W3CDTF">2014-04-14T18:07:05Z</dcterms:modified>
</cp:coreProperties>
</file>