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fortlewis.edu\shares\huggins_e\www\"/>
    </mc:Choice>
  </mc:AlternateContent>
  <bookViews>
    <workbookView xWindow="0" yWindow="0" windowWidth="28800" windowHeight="11835"/>
  </bookViews>
  <sheets>
    <sheet name="PERT Dat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12" i="1" l="1"/>
  <c r="K17" i="1"/>
  <c r="K16" i="1"/>
  <c r="K15" i="1"/>
  <c r="G3" i="1"/>
  <c r="G4" i="1"/>
  <c r="G5" i="1"/>
  <c r="G6" i="1"/>
  <c r="G7" i="1"/>
  <c r="G8" i="1"/>
  <c r="G9" i="1"/>
  <c r="G10" i="1"/>
  <c r="G11" i="1"/>
  <c r="G2" i="1"/>
  <c r="K4" i="1" l="1"/>
  <c r="L4" i="1"/>
  <c r="K5" i="1"/>
  <c r="L5" i="1"/>
  <c r="K6" i="1"/>
  <c r="L6" i="1"/>
  <c r="K7" i="1"/>
  <c r="L7" i="1"/>
  <c r="K8" i="1"/>
  <c r="L8" i="1"/>
  <c r="M8" i="1"/>
  <c r="J8" i="1"/>
  <c r="J7" i="1"/>
  <c r="J6" i="1"/>
  <c r="J5" i="1"/>
  <c r="F3" i="1"/>
  <c r="F4" i="1"/>
  <c r="F5" i="1"/>
  <c r="F6" i="1"/>
  <c r="F7" i="1"/>
  <c r="F8" i="1"/>
  <c r="F9" i="1"/>
  <c r="F10" i="1"/>
  <c r="M7" i="1" s="1"/>
  <c r="F11" i="1"/>
  <c r="F2" i="1"/>
  <c r="M6" i="1" s="1"/>
  <c r="M4" i="1" l="1"/>
  <c r="M5" i="1"/>
</calcChain>
</file>

<file path=xl/sharedStrings.xml><?xml version="1.0" encoding="utf-8"?>
<sst xmlns="http://schemas.openxmlformats.org/spreadsheetml/2006/main" count="52" uniqueCount="43">
  <si>
    <t>Act</t>
  </si>
  <si>
    <t>I.P.</t>
  </si>
  <si>
    <t>a (opt)</t>
  </si>
  <si>
    <t>m (most)</t>
  </si>
  <si>
    <t>b (pess)</t>
  </si>
  <si>
    <t>Mean</t>
  </si>
  <si>
    <t>SD</t>
  </si>
  <si>
    <t>A</t>
  </si>
  <si>
    <t>--</t>
  </si>
  <si>
    <t>B</t>
  </si>
  <si>
    <t>C</t>
  </si>
  <si>
    <t>D</t>
  </si>
  <si>
    <t>E</t>
  </si>
  <si>
    <t>F</t>
  </si>
  <si>
    <t>G</t>
  </si>
  <si>
    <t>H</t>
  </si>
  <si>
    <t>I</t>
  </si>
  <si>
    <t>E,F</t>
  </si>
  <si>
    <t>J</t>
  </si>
  <si>
    <t>G,I</t>
  </si>
  <si>
    <t>Paths</t>
  </si>
  <si>
    <t>AC</t>
  </si>
  <si>
    <t>ADH</t>
  </si>
  <si>
    <t>AEIJ</t>
  </si>
  <si>
    <t>BFIJ</t>
  </si>
  <si>
    <t>BGJ</t>
  </si>
  <si>
    <t>Opt</t>
  </si>
  <si>
    <t>ML</t>
  </si>
  <si>
    <t>Pess</t>
  </si>
  <si>
    <t>PERT</t>
  </si>
  <si>
    <t>Fastest Possible</t>
  </si>
  <si>
    <t>CPM</t>
  </si>
  <si>
    <t>Worst Possible</t>
  </si>
  <si>
    <t>Most Realistic?</t>
  </si>
  <si>
    <t>(a+4m+b)/6</t>
  </si>
  <si>
    <t>Critical Path</t>
  </si>
  <si>
    <t>Time</t>
  </si>
  <si>
    <t>(b-a)/6</t>
  </si>
  <si>
    <t>P(Early) =</t>
  </si>
  <si>
    <t>P(20 or less) =</t>
  </si>
  <si>
    <t>P(Late) =</t>
  </si>
  <si>
    <t>P(30 or more) =</t>
  </si>
  <si>
    <t>99% Certain to be done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</si>
</sst>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shrinkToFit="1"/>
    </xf>
    <xf numFmtId="9" fontId="3" fillId="0" borderId="5" xfId="1" applyFont="1" applyBorder="1"/>
    <xf numFmtId="164" fontId="3" fillId="0" borderId="5" xfId="0" applyNumberFormat="1" applyFont="1" applyBorder="1"/>
    <xf numFmtId="0" fontId="3" fillId="0" borderId="0" xfId="0" applyFont="1"/>
    <xf numFmtId="164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zoomScaleNormal="100" workbookViewId="0">
      <selection activeCell="M15" sqref="M15"/>
    </sheetView>
  </sheetViews>
  <sheetFormatPr defaultRowHeight="15" x14ac:dyDescent="0.25"/>
  <cols>
    <col min="10" max="10" width="15.28515625" bestFit="1" customWidth="1"/>
  </cols>
  <sheetData>
    <row r="1" spans="1:13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J1" s="6"/>
      <c r="K1" s="6"/>
      <c r="L1" s="6"/>
      <c r="M1" s="6"/>
    </row>
    <row r="2" spans="1:13" ht="16.5" thickBot="1" x14ac:dyDescent="0.3">
      <c r="A2" s="3" t="s">
        <v>7</v>
      </c>
      <c r="B2" s="4" t="s">
        <v>8</v>
      </c>
      <c r="C2" s="4">
        <v>4</v>
      </c>
      <c r="D2" s="4">
        <v>7</v>
      </c>
      <c r="E2" s="4">
        <v>16</v>
      </c>
      <c r="F2" s="5">
        <f>(C2+4*D2+E2)/6</f>
        <v>8</v>
      </c>
      <c r="G2" s="5">
        <f>(E2-C2)/6</f>
        <v>2</v>
      </c>
      <c r="M2" s="7"/>
    </row>
    <row r="3" spans="1:13" ht="16.5" thickBot="1" x14ac:dyDescent="0.3">
      <c r="A3" s="3" t="s">
        <v>9</v>
      </c>
      <c r="B3" s="4" t="s">
        <v>8</v>
      </c>
      <c r="C3" s="4">
        <v>4</v>
      </c>
      <c r="D3" s="4">
        <v>5</v>
      </c>
      <c r="E3" s="4">
        <v>10</v>
      </c>
      <c r="F3" s="5">
        <f t="shared" ref="F3:F11" si="0">(C3+4*D3+E3)/6</f>
        <v>5.666666666666667</v>
      </c>
      <c r="G3" s="5">
        <f t="shared" ref="G3:G11" si="1">(E3-C3)/6</f>
        <v>1</v>
      </c>
      <c r="I3" s="6" t="s">
        <v>20</v>
      </c>
      <c r="J3" t="s">
        <v>26</v>
      </c>
      <c r="K3" t="s">
        <v>27</v>
      </c>
      <c r="L3" t="s">
        <v>28</v>
      </c>
      <c r="M3" s="7" t="s">
        <v>29</v>
      </c>
    </row>
    <row r="4" spans="1:13" ht="16.5" thickBot="1" x14ac:dyDescent="0.3">
      <c r="A4" s="3" t="s">
        <v>10</v>
      </c>
      <c r="B4" s="4" t="s">
        <v>7</v>
      </c>
      <c r="C4" s="4">
        <v>8</v>
      </c>
      <c r="D4" s="4">
        <v>12</v>
      </c>
      <c r="E4" s="4">
        <v>20</v>
      </c>
      <c r="F4" s="5">
        <f t="shared" si="0"/>
        <v>12.666666666666666</v>
      </c>
      <c r="G4" s="5">
        <f t="shared" si="1"/>
        <v>2</v>
      </c>
      <c r="I4" s="6" t="s">
        <v>21</v>
      </c>
      <c r="J4">
        <f>C2+C4</f>
        <v>12</v>
      </c>
      <c r="K4">
        <f t="shared" ref="K4:M4" si="2">D2+D4</f>
        <v>19</v>
      </c>
      <c r="L4">
        <f t="shared" si="2"/>
        <v>36</v>
      </c>
      <c r="M4" s="7">
        <f t="shared" si="2"/>
        <v>20.666666666666664</v>
      </c>
    </row>
    <row r="5" spans="1:13" ht="16.5" thickBot="1" x14ac:dyDescent="0.3">
      <c r="A5" s="3" t="s">
        <v>11</v>
      </c>
      <c r="B5" s="4" t="s">
        <v>7</v>
      </c>
      <c r="C5" s="4">
        <v>5</v>
      </c>
      <c r="D5" s="4">
        <v>8</v>
      </c>
      <c r="E5" s="4">
        <v>12</v>
      </c>
      <c r="F5" s="5">
        <f t="shared" si="0"/>
        <v>8.1666666666666661</v>
      </c>
      <c r="G5" s="5">
        <f t="shared" si="1"/>
        <v>1.1666666666666667</v>
      </c>
      <c r="I5" s="6" t="s">
        <v>22</v>
      </c>
      <c r="J5">
        <f>C2+C5+C9</f>
        <v>16</v>
      </c>
      <c r="K5" s="8">
        <f t="shared" ref="K5:M5" si="3">D2+D5+D9</f>
        <v>24</v>
      </c>
      <c r="L5">
        <f t="shared" si="3"/>
        <v>40</v>
      </c>
      <c r="M5" s="7">
        <f t="shared" si="3"/>
        <v>25.333333333333329</v>
      </c>
    </row>
    <row r="6" spans="1:13" ht="16.5" thickBot="1" x14ac:dyDescent="0.3">
      <c r="A6" s="3" t="s">
        <v>12</v>
      </c>
      <c r="B6" s="4" t="s">
        <v>7</v>
      </c>
      <c r="C6" s="4">
        <v>1</v>
      </c>
      <c r="D6" s="4">
        <v>2</v>
      </c>
      <c r="E6" s="4">
        <v>5</v>
      </c>
      <c r="F6" s="5">
        <f t="shared" si="0"/>
        <v>2.3333333333333335</v>
      </c>
      <c r="G6" s="5">
        <f t="shared" si="1"/>
        <v>0.66666666666666663</v>
      </c>
      <c r="I6" s="6" t="s">
        <v>23</v>
      </c>
      <c r="J6">
        <f>C2+C6+C10+C11</f>
        <v>15</v>
      </c>
      <c r="K6">
        <f t="shared" ref="K6:M6" si="4">D2+D6+D10+D11</f>
        <v>22</v>
      </c>
      <c r="L6">
        <f t="shared" si="4"/>
        <v>45</v>
      </c>
      <c r="M6" s="7">
        <f t="shared" si="4"/>
        <v>24.666666666666668</v>
      </c>
    </row>
    <row r="7" spans="1:13" ht="16.5" thickBot="1" x14ac:dyDescent="0.3">
      <c r="A7" s="3" t="s">
        <v>13</v>
      </c>
      <c r="B7" s="4" t="s">
        <v>9</v>
      </c>
      <c r="C7" s="4">
        <v>3</v>
      </c>
      <c r="D7" s="4">
        <v>5</v>
      </c>
      <c r="E7" s="4">
        <v>13</v>
      </c>
      <c r="F7" s="5">
        <f t="shared" si="0"/>
        <v>6</v>
      </c>
      <c r="G7" s="5">
        <f t="shared" si="1"/>
        <v>1.6666666666666667</v>
      </c>
      <c r="I7" s="6" t="s">
        <v>24</v>
      </c>
      <c r="J7" s="8">
        <f>C3+C7+C10+C11</f>
        <v>17</v>
      </c>
      <c r="K7">
        <f t="shared" ref="K7:M7" si="5">D3+D7+D10+D11</f>
        <v>23</v>
      </c>
      <c r="L7">
        <f t="shared" si="5"/>
        <v>47</v>
      </c>
      <c r="M7" s="9">
        <f t="shared" si="5"/>
        <v>26</v>
      </c>
    </row>
    <row r="8" spans="1:13" ht="16.5" thickBot="1" x14ac:dyDescent="0.3">
      <c r="A8" s="3" t="s">
        <v>14</v>
      </c>
      <c r="B8" s="4" t="s">
        <v>9</v>
      </c>
      <c r="C8" s="4">
        <v>6</v>
      </c>
      <c r="D8" s="4">
        <v>9</v>
      </c>
      <c r="E8" s="4">
        <v>24</v>
      </c>
      <c r="F8" s="5">
        <f t="shared" si="0"/>
        <v>11</v>
      </c>
      <c r="G8" s="5">
        <f t="shared" si="1"/>
        <v>3</v>
      </c>
      <c r="I8" s="6" t="s">
        <v>25</v>
      </c>
      <c r="J8">
        <f>C3+C8+C11</f>
        <v>15</v>
      </c>
      <c r="K8">
        <f t="shared" ref="K8:M8" si="6">D3+D8+D11</f>
        <v>21</v>
      </c>
      <c r="L8" s="8">
        <f t="shared" si="6"/>
        <v>48</v>
      </c>
      <c r="M8" s="7">
        <f t="shared" si="6"/>
        <v>24.5</v>
      </c>
    </row>
    <row r="9" spans="1:13" ht="16.5" thickBot="1" x14ac:dyDescent="0.3">
      <c r="A9" s="3" t="s">
        <v>15</v>
      </c>
      <c r="B9" s="4" t="s">
        <v>11</v>
      </c>
      <c r="C9" s="4">
        <v>7</v>
      </c>
      <c r="D9" s="4">
        <v>9</v>
      </c>
      <c r="E9" s="4">
        <v>12</v>
      </c>
      <c r="F9" s="5">
        <f t="shared" si="0"/>
        <v>9.1666666666666661</v>
      </c>
      <c r="G9" s="5">
        <f t="shared" si="1"/>
        <v>0.83333333333333337</v>
      </c>
    </row>
    <row r="10" spans="1:13" ht="16.5" thickBot="1" x14ac:dyDescent="0.3">
      <c r="A10" s="3" t="s">
        <v>16</v>
      </c>
      <c r="B10" s="4" t="s">
        <v>17</v>
      </c>
      <c r="C10" s="4">
        <v>5</v>
      </c>
      <c r="D10" s="4">
        <v>6</v>
      </c>
      <c r="E10" s="4">
        <v>10</v>
      </c>
      <c r="F10" s="5">
        <f t="shared" si="0"/>
        <v>6.5</v>
      </c>
      <c r="G10" s="5">
        <f t="shared" si="1"/>
        <v>0.83333333333333337</v>
      </c>
      <c r="J10" s="10" t="s">
        <v>30</v>
      </c>
      <c r="K10" s="10" t="s">
        <v>31</v>
      </c>
      <c r="L10" s="10" t="s">
        <v>32</v>
      </c>
      <c r="M10" s="10" t="s">
        <v>33</v>
      </c>
    </row>
    <row r="11" spans="1:13" ht="32.25" thickBot="1" x14ac:dyDescent="0.3">
      <c r="A11" s="3" t="s">
        <v>18</v>
      </c>
      <c r="B11" s="4" t="s">
        <v>19</v>
      </c>
      <c r="C11" s="4">
        <v>5</v>
      </c>
      <c r="D11" s="4">
        <v>7</v>
      </c>
      <c r="E11" s="4">
        <v>14</v>
      </c>
      <c r="F11" s="5">
        <f t="shared" si="0"/>
        <v>7.833333333333333</v>
      </c>
      <c r="G11" s="5">
        <f t="shared" si="1"/>
        <v>1.5</v>
      </c>
      <c r="I11" s="6" t="s">
        <v>35</v>
      </c>
      <c r="J11" t="s">
        <v>36</v>
      </c>
      <c r="K11" t="s">
        <v>6</v>
      </c>
    </row>
    <row r="12" spans="1:13" ht="23.25" x14ac:dyDescent="0.35">
      <c r="I12" t="s">
        <v>24</v>
      </c>
      <c r="J12" s="13">
        <v>26</v>
      </c>
      <c r="K12" s="14">
        <f>SQRT(G3^2+G7^2+G10^2+G11^2)</f>
        <v>2.5927248643506742</v>
      </c>
    </row>
    <row r="13" spans="1:13" x14ac:dyDescent="0.25">
      <c r="F13" s="10" t="s">
        <v>34</v>
      </c>
      <c r="G13" t="s">
        <v>37</v>
      </c>
    </row>
    <row r="15" spans="1:13" ht="23.25" x14ac:dyDescent="0.35">
      <c r="I15" t="s">
        <v>38</v>
      </c>
      <c r="J15" t="s">
        <v>39</v>
      </c>
      <c r="K15" s="11">
        <f>_xlfn.NORM.DIST(20,26,2.6,TRUE)</f>
        <v>1.0508128113759336E-2</v>
      </c>
    </row>
    <row r="16" spans="1:13" ht="23.25" x14ac:dyDescent="0.35">
      <c r="I16" t="s">
        <v>40</v>
      </c>
      <c r="J16" t="s">
        <v>41</v>
      </c>
      <c r="K16" s="11">
        <f>1-_xlfn.NORM.DIST(30,26,2.6,TRUE)</f>
        <v>6.1967902836371214E-2</v>
      </c>
    </row>
    <row r="17" spans="9:11" ht="23.25" x14ac:dyDescent="0.35">
      <c r="I17" t="s">
        <v>42</v>
      </c>
      <c r="K17" s="12">
        <f>_xlfn.NORM.INV(99%,26,2.6)</f>
        <v>32.048504472506188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Huggins, Eric</cp:lastModifiedBy>
  <dcterms:created xsi:type="dcterms:W3CDTF">2018-01-19T17:41:40Z</dcterms:created>
  <dcterms:modified xsi:type="dcterms:W3CDTF">2020-01-26T16:46:07Z</dcterms:modified>
</cp:coreProperties>
</file>