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13_ncr:1_{D0712563-EC76-461F-A7AE-DBAA850C264C}" xr6:coauthVersionLast="44" xr6:coauthVersionMax="47" xr10:uidLastSave="{00000000-0000-0000-0000-000000000000}"/>
  <bookViews>
    <workbookView xWindow="-120" yWindow="-120" windowWidth="29040" windowHeight="15840" xr2:uid="{82637F4A-0FE5-49E3-A571-3B124473CD46}"/>
  </bookViews>
  <sheets>
    <sheet name="Sheet1" sheetId="1" r:id="rId1"/>
  </sheets>
  <definedNames>
    <definedName name="solver_adj" localSheetId="0" hidden="1">Sheet1!$M$3:$M$4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Sheet1!$I$1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H11" i="1" s="1"/>
  <c r="I11" i="1" s="1"/>
  <c r="G12" i="1"/>
  <c r="H12" i="1" s="1"/>
  <c r="I12" i="1" s="1"/>
  <c r="G13" i="1"/>
  <c r="G14" i="1"/>
  <c r="G15" i="1"/>
  <c r="G16" i="1"/>
  <c r="G17" i="1"/>
  <c r="H17" i="1" s="1"/>
  <c r="I17" i="1" s="1"/>
  <c r="G18" i="1"/>
  <c r="G19" i="1"/>
  <c r="G20" i="1"/>
  <c r="G21" i="1"/>
  <c r="G22" i="1"/>
  <c r="G23" i="1"/>
  <c r="G24" i="1"/>
  <c r="H24" i="1" s="1"/>
  <c r="I24" i="1" s="1"/>
  <c r="G25" i="1"/>
  <c r="G26" i="1"/>
  <c r="G27" i="1"/>
  <c r="G28" i="1"/>
  <c r="G29" i="1"/>
  <c r="G30" i="1"/>
  <c r="G31" i="1"/>
  <c r="G32" i="1"/>
  <c r="G33" i="1"/>
  <c r="G34" i="1"/>
  <c r="G35" i="1"/>
  <c r="G36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  <c r="H30" i="1" l="1"/>
  <c r="I30" i="1" s="1"/>
  <c r="H35" i="1"/>
  <c r="I35" i="1" s="1"/>
  <c r="H29" i="1"/>
  <c r="I29" i="1" s="1"/>
  <c r="H34" i="1"/>
  <c r="I34" i="1" s="1"/>
  <c r="H28" i="1"/>
  <c r="I28" i="1" s="1"/>
  <c r="H22" i="1"/>
  <c r="I22" i="1" s="1"/>
  <c r="H16" i="1"/>
  <c r="I16" i="1" s="1"/>
  <c r="H10" i="1"/>
  <c r="I10" i="1" s="1"/>
  <c r="H4" i="1"/>
  <c r="I4" i="1" s="1"/>
  <c r="H36" i="1"/>
  <c r="I36" i="1" s="1"/>
  <c r="H18" i="1"/>
  <c r="I18" i="1" s="1"/>
  <c r="H23" i="1"/>
  <c r="I23" i="1" s="1"/>
  <c r="H33" i="1"/>
  <c r="I33" i="1" s="1"/>
  <c r="H27" i="1"/>
  <c r="I27" i="1" s="1"/>
  <c r="H21" i="1"/>
  <c r="I21" i="1" s="1"/>
  <c r="H15" i="1"/>
  <c r="I15" i="1" s="1"/>
  <c r="H9" i="1"/>
  <c r="I9" i="1" s="1"/>
  <c r="H31" i="1"/>
  <c r="I31" i="1" s="1"/>
  <c r="H25" i="1"/>
  <c r="I25" i="1" s="1"/>
  <c r="H19" i="1"/>
  <c r="I19" i="1" s="1"/>
  <c r="H13" i="1"/>
  <c r="I13" i="1" s="1"/>
  <c r="H32" i="1"/>
  <c r="I32" i="1" s="1"/>
  <c r="H20" i="1"/>
  <c r="I20" i="1" s="1"/>
  <c r="H8" i="1"/>
  <c r="I8" i="1" s="1"/>
  <c r="H3" i="1"/>
  <c r="I3" i="1" s="1"/>
  <c r="H6" i="1"/>
  <c r="I6" i="1" s="1"/>
  <c r="H26" i="1"/>
  <c r="I26" i="1" s="1"/>
  <c r="H14" i="1"/>
  <c r="I14" i="1" s="1"/>
  <c r="H7" i="1"/>
  <c r="I7" i="1" s="1"/>
  <c r="H5" i="1"/>
  <c r="I5" i="1" s="1"/>
  <c r="I1" i="1" l="1"/>
</calcChain>
</file>

<file path=xl/sharedStrings.xml><?xml version="1.0" encoding="utf-8"?>
<sst xmlns="http://schemas.openxmlformats.org/spreadsheetml/2006/main" count="11" uniqueCount="10">
  <si>
    <t>Point Spread</t>
  </si>
  <si>
    <t>Number of Games</t>
  </si>
  <si>
    <t>Favorite Won</t>
  </si>
  <si>
    <t>Prob</t>
  </si>
  <si>
    <t>Logistic</t>
  </si>
  <si>
    <t>Error</t>
  </si>
  <si>
    <t>a =</t>
  </si>
  <si>
    <t>b =</t>
  </si>
  <si>
    <t>Error^2</t>
  </si>
  <si>
    <t>Sum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</si>
</sst>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9" fontId="0" fillId="0" borderId="0" xfId="1" applyFont="1"/>
    <xf numFmtId="0" fontId="0" fillId="0" borderId="1" xfId="0" applyBorder="1"/>
    <xf numFmtId="9" fontId="0" fillId="0" borderId="0" xfId="0" applyNumberFormat="1"/>
    <xf numFmtId="0" fontId="1" fillId="2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Prob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Sheet1!$E$3:$E$36</c:f>
              <c:numCache>
                <c:formatCode>General</c:formatCode>
                <c:ptCount val="34"/>
                <c:pt idx="0">
                  <c:v>-26.5</c:v>
                </c:pt>
                <c:pt idx="1">
                  <c:v>-19.5</c:v>
                </c:pt>
                <c:pt idx="2">
                  <c:v>-17</c:v>
                </c:pt>
                <c:pt idx="3">
                  <c:v>-15.5</c:v>
                </c:pt>
                <c:pt idx="4">
                  <c:v>-15</c:v>
                </c:pt>
                <c:pt idx="5">
                  <c:v>-14.5</c:v>
                </c:pt>
                <c:pt idx="6">
                  <c:v>-14</c:v>
                </c:pt>
                <c:pt idx="7">
                  <c:v>-13.5</c:v>
                </c:pt>
                <c:pt idx="8">
                  <c:v>-13</c:v>
                </c:pt>
                <c:pt idx="9">
                  <c:v>-12.5</c:v>
                </c:pt>
                <c:pt idx="10">
                  <c:v>-12</c:v>
                </c:pt>
                <c:pt idx="11">
                  <c:v>-11.5</c:v>
                </c:pt>
                <c:pt idx="12">
                  <c:v>-11</c:v>
                </c:pt>
                <c:pt idx="13">
                  <c:v>-10.5</c:v>
                </c:pt>
                <c:pt idx="14">
                  <c:v>-10</c:v>
                </c:pt>
                <c:pt idx="15">
                  <c:v>-9.5</c:v>
                </c:pt>
                <c:pt idx="16">
                  <c:v>-9</c:v>
                </c:pt>
                <c:pt idx="17">
                  <c:v>-8.5</c:v>
                </c:pt>
                <c:pt idx="18">
                  <c:v>-8</c:v>
                </c:pt>
                <c:pt idx="19">
                  <c:v>-7.5</c:v>
                </c:pt>
                <c:pt idx="20">
                  <c:v>-7</c:v>
                </c:pt>
                <c:pt idx="21">
                  <c:v>-6.5</c:v>
                </c:pt>
                <c:pt idx="22">
                  <c:v>-6</c:v>
                </c:pt>
                <c:pt idx="23">
                  <c:v>-5.5</c:v>
                </c:pt>
                <c:pt idx="24">
                  <c:v>-5</c:v>
                </c:pt>
                <c:pt idx="25">
                  <c:v>-4.5</c:v>
                </c:pt>
                <c:pt idx="26">
                  <c:v>-4</c:v>
                </c:pt>
                <c:pt idx="27">
                  <c:v>-3.5</c:v>
                </c:pt>
                <c:pt idx="28">
                  <c:v>-3</c:v>
                </c:pt>
                <c:pt idx="29">
                  <c:v>-2.5</c:v>
                </c:pt>
                <c:pt idx="30">
                  <c:v>-2</c:v>
                </c:pt>
                <c:pt idx="31">
                  <c:v>-1.5</c:v>
                </c:pt>
                <c:pt idx="32">
                  <c:v>-1</c:v>
                </c:pt>
                <c:pt idx="33">
                  <c:v>0</c:v>
                </c:pt>
              </c:numCache>
            </c:numRef>
          </c:xVal>
          <c:yVal>
            <c:numRef>
              <c:f>Sheet1!$F$3:$F$36</c:f>
              <c:numCache>
                <c:formatCode>0%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0.8571428571428571</c:v>
                </c:pt>
                <c:pt idx="11">
                  <c:v>1</c:v>
                </c:pt>
                <c:pt idx="12">
                  <c:v>0.8</c:v>
                </c:pt>
                <c:pt idx="13">
                  <c:v>0.7142857142857143</c:v>
                </c:pt>
                <c:pt idx="14">
                  <c:v>0.8</c:v>
                </c:pt>
                <c:pt idx="15">
                  <c:v>0.7</c:v>
                </c:pt>
                <c:pt idx="16">
                  <c:v>0.76470588235294112</c:v>
                </c:pt>
                <c:pt idx="17">
                  <c:v>0.77272727272727271</c:v>
                </c:pt>
                <c:pt idx="18">
                  <c:v>0.8125</c:v>
                </c:pt>
                <c:pt idx="19">
                  <c:v>0.78</c:v>
                </c:pt>
                <c:pt idx="20">
                  <c:v>0.72222222222222221</c:v>
                </c:pt>
                <c:pt idx="21">
                  <c:v>0.73493975903614461</c:v>
                </c:pt>
                <c:pt idx="22">
                  <c:v>0.6428571428571429</c:v>
                </c:pt>
                <c:pt idx="23">
                  <c:v>0.80434782608695654</c:v>
                </c:pt>
                <c:pt idx="24">
                  <c:v>0.53125</c:v>
                </c:pt>
                <c:pt idx="25">
                  <c:v>0.61764705882352944</c:v>
                </c:pt>
                <c:pt idx="26">
                  <c:v>0.61363636363636365</c:v>
                </c:pt>
                <c:pt idx="27">
                  <c:v>0.69599999999999995</c:v>
                </c:pt>
                <c:pt idx="28">
                  <c:v>0.5572519083969466</c:v>
                </c:pt>
                <c:pt idx="29">
                  <c:v>0.55000000000000004</c:v>
                </c:pt>
                <c:pt idx="30">
                  <c:v>0.46296296296296297</c:v>
                </c:pt>
                <c:pt idx="31">
                  <c:v>0.55882352941176472</c:v>
                </c:pt>
                <c:pt idx="32">
                  <c:v>0.6333333333333333</c:v>
                </c:pt>
                <c:pt idx="3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6B-412F-B68C-9631A42E69CA}"/>
            </c:ext>
          </c:extLst>
        </c:ser>
        <c:ser>
          <c:idx val="1"/>
          <c:order val="1"/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Sheet1!$E$3:$E$36</c:f>
              <c:numCache>
                <c:formatCode>General</c:formatCode>
                <c:ptCount val="34"/>
                <c:pt idx="0">
                  <c:v>-26.5</c:v>
                </c:pt>
                <c:pt idx="1">
                  <c:v>-19.5</c:v>
                </c:pt>
                <c:pt idx="2">
                  <c:v>-17</c:v>
                </c:pt>
                <c:pt idx="3">
                  <c:v>-15.5</c:v>
                </c:pt>
                <c:pt idx="4">
                  <c:v>-15</c:v>
                </c:pt>
                <c:pt idx="5">
                  <c:v>-14.5</c:v>
                </c:pt>
                <c:pt idx="6">
                  <c:v>-14</c:v>
                </c:pt>
                <c:pt idx="7">
                  <c:v>-13.5</c:v>
                </c:pt>
                <c:pt idx="8">
                  <c:v>-13</c:v>
                </c:pt>
                <c:pt idx="9">
                  <c:v>-12.5</c:v>
                </c:pt>
                <c:pt idx="10">
                  <c:v>-12</c:v>
                </c:pt>
                <c:pt idx="11">
                  <c:v>-11.5</c:v>
                </c:pt>
                <c:pt idx="12">
                  <c:v>-11</c:v>
                </c:pt>
                <c:pt idx="13">
                  <c:v>-10.5</c:v>
                </c:pt>
                <c:pt idx="14">
                  <c:v>-10</c:v>
                </c:pt>
                <c:pt idx="15">
                  <c:v>-9.5</c:v>
                </c:pt>
                <c:pt idx="16">
                  <c:v>-9</c:v>
                </c:pt>
                <c:pt idx="17">
                  <c:v>-8.5</c:v>
                </c:pt>
                <c:pt idx="18">
                  <c:v>-8</c:v>
                </c:pt>
                <c:pt idx="19">
                  <c:v>-7.5</c:v>
                </c:pt>
                <c:pt idx="20">
                  <c:v>-7</c:v>
                </c:pt>
                <c:pt idx="21">
                  <c:v>-6.5</c:v>
                </c:pt>
                <c:pt idx="22">
                  <c:v>-6</c:v>
                </c:pt>
                <c:pt idx="23">
                  <c:v>-5.5</c:v>
                </c:pt>
                <c:pt idx="24">
                  <c:v>-5</c:v>
                </c:pt>
                <c:pt idx="25">
                  <c:v>-4.5</c:v>
                </c:pt>
                <c:pt idx="26">
                  <c:v>-4</c:v>
                </c:pt>
                <c:pt idx="27">
                  <c:v>-3.5</c:v>
                </c:pt>
                <c:pt idx="28">
                  <c:v>-3</c:v>
                </c:pt>
                <c:pt idx="29">
                  <c:v>-2.5</c:v>
                </c:pt>
                <c:pt idx="30">
                  <c:v>-2</c:v>
                </c:pt>
                <c:pt idx="31">
                  <c:v>-1.5</c:v>
                </c:pt>
                <c:pt idx="32">
                  <c:v>-1</c:v>
                </c:pt>
                <c:pt idx="33">
                  <c:v>0</c:v>
                </c:pt>
              </c:numCache>
            </c:numRef>
          </c:xVal>
          <c:yVal>
            <c:numRef>
              <c:f>Sheet1!$G$3:$G$36</c:f>
              <c:numCache>
                <c:formatCode>0%</c:formatCode>
                <c:ptCount val="34"/>
                <c:pt idx="0">
                  <c:v>0.99010159357339889</c:v>
                </c:pt>
                <c:pt idx="1">
                  <c:v>0.96583837910751535</c:v>
                </c:pt>
                <c:pt idx="2">
                  <c:v>0.94738126479836249</c:v>
                </c:pt>
                <c:pt idx="3">
                  <c:v>0.93212953226796624</c:v>
                </c:pt>
                <c:pt idx="4">
                  <c:v>0.92619223876386181</c:v>
                </c:pt>
                <c:pt idx="5">
                  <c:v>0.91978025148891485</c:v>
                </c:pt>
                <c:pt idx="6">
                  <c:v>0.9128636342721631</c:v>
                </c:pt>
                <c:pt idx="7">
                  <c:v>0.9054119881558349</c:v>
                </c:pt>
                <c:pt idx="8">
                  <c:v>0.89739472483008464</c:v>
                </c:pt>
                <c:pt idx="9">
                  <c:v>0.88878139293510372</c:v>
                </c:pt>
                <c:pt idx="10">
                  <c:v>0.87954206030002657</c:v>
                </c:pt>
                <c:pt idx="11">
                  <c:v>0.8696477540347578</c:v>
                </c:pt>
                <c:pt idx="12">
                  <c:v>0.85907095883611084</c:v>
                </c:pt>
                <c:pt idx="13">
                  <c:v>0.84778617187984662</c:v>
                </c:pt>
                <c:pt idx="14">
                  <c:v>0.83577051023147775</c:v>
                </c:pt>
                <c:pt idx="15">
                  <c:v>0.82300436383552666</c:v>
                </c:pt>
                <c:pt idx="16">
                  <c:v>0.80947208388700276</c:v>
                </c:pt>
                <c:pt idx="17">
                  <c:v>0.79516269284739993</c:v>
                </c:pt>
                <c:pt idx="18">
                  <c:v>0.78007059868967865</c:v>
                </c:pt>
                <c:pt idx="19">
                  <c:v>0.76419629234656183</c:v>
                </c:pt>
                <c:pt idx="20">
                  <c:v>0.74754700405060315</c:v>
                </c:pt>
                <c:pt idx="21">
                  <c:v>0.7301372915926847</c:v>
                </c:pt>
                <c:pt idx="22">
                  <c:v>0.71198953181342739</c:v>
                </c:pt>
                <c:pt idx="23">
                  <c:v>0.69313428620464057</c:v>
                </c:pt>
                <c:pt idx="24">
                  <c:v>0.67361051262662319</c:v>
                </c:pt>
                <c:pt idx="25">
                  <c:v>0.65346559806004112</c:v>
                </c:pt>
                <c:pt idx="26">
                  <c:v>0.63275519211356845</c:v>
                </c:pt>
                <c:pt idx="27">
                  <c:v>0.61154282765747425</c:v>
                </c:pt>
                <c:pt idx="28">
                  <c:v>0.58989932323306271</c:v>
                </c:pt>
                <c:pt idx="29">
                  <c:v>0.56790197140246901</c:v>
                </c:pt>
                <c:pt idx="30">
                  <c:v>0.54563352739120807</c:v>
                </c:pt>
                <c:pt idx="31">
                  <c:v>0.52318102254796239</c:v>
                </c:pt>
                <c:pt idx="32">
                  <c:v>0.50063443654551076</c:v>
                </c:pt>
                <c:pt idx="33">
                  <c:v>0.45562506587868318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6B-412F-B68C-9631A42E6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427135"/>
        <c:axId val="1542429631"/>
      </c:scatterChart>
      <c:valAx>
        <c:axId val="1542427135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429631"/>
        <c:crosses val="autoZero"/>
        <c:crossBetween val="midCat"/>
      </c:valAx>
      <c:valAx>
        <c:axId val="154242963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427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155298</xdr:colOff>
      <xdr:row>6</xdr:row>
      <xdr:rowOff>153642</xdr:rowOff>
    </xdr:from>
    <xdr:to>
      <xdr:col>19</xdr:col>
      <xdr:colOff>307698</xdr:colOff>
      <xdr:row>26</xdr:row>
      <xdr:rowOff>25054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0F2F43-4D0C-4C3C-91CC-0944D1125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C6C9-96DA-4E8A-A550-7D805F4D12CB}">
  <dimension ref="A1:M36"/>
  <sheetViews>
    <sheetView tabSelected="1" zoomScale="115" zoomScaleNormal="115" workbookViewId="0">
      <selection activeCell="P3" sqref="P3"/>
    </sheetView>
  </sheetViews>
  <sheetFormatPr defaultRowHeight="15" x14ac:dyDescent="0.25"/>
  <cols>
    <col min="1" max="1" width="12.28515625" bestFit="1" customWidth="1"/>
    <col min="2" max="2" width="12.85546875" bestFit="1" customWidth="1"/>
    <col min="3" max="3" width="17.28515625" bestFit="1" customWidth="1"/>
    <col min="5" max="5" width="12.28515625" bestFit="1" customWidth="1"/>
  </cols>
  <sheetData>
    <row r="1" spans="1:13" x14ac:dyDescent="0.25">
      <c r="H1" t="s">
        <v>9</v>
      </c>
      <c r="I1" s="6">
        <f>SUM(I3:I36)</f>
        <v>0.19042555689446336</v>
      </c>
    </row>
    <row r="2" spans="1:13" x14ac:dyDescent="0.25">
      <c r="A2" s="2" t="s">
        <v>0</v>
      </c>
      <c r="B2" s="2" t="s">
        <v>2</v>
      </c>
      <c r="C2" s="2" t="s">
        <v>1</v>
      </c>
      <c r="E2" s="2" t="s">
        <v>0</v>
      </c>
      <c r="F2" s="2" t="s">
        <v>3</v>
      </c>
      <c r="G2" s="2" t="s">
        <v>4</v>
      </c>
      <c r="H2" s="2" t="s">
        <v>5</v>
      </c>
      <c r="I2" s="2" t="s">
        <v>8</v>
      </c>
      <c r="J2" s="2"/>
      <c r="K2" s="2"/>
    </row>
    <row r="3" spans="1:13" x14ac:dyDescent="0.25">
      <c r="A3" s="1">
        <v>-26.5</v>
      </c>
      <c r="B3">
        <v>1</v>
      </c>
      <c r="C3">
        <v>1</v>
      </c>
      <c r="E3" s="1">
        <v>-26.5</v>
      </c>
      <c r="F3" s="3">
        <f>B3/C3</f>
        <v>1</v>
      </c>
      <c r="G3" s="3">
        <f>1/(1+EXP($M$3+$M$4*E3))</f>
        <v>0.99010159357339889</v>
      </c>
      <c r="H3" s="5">
        <f>F3-G3</f>
        <v>9.898406426601114E-3</v>
      </c>
      <c r="I3">
        <f>H3^2</f>
        <v>9.7978449786178235E-5</v>
      </c>
      <c r="L3" t="s">
        <v>6</v>
      </c>
      <c r="M3" s="4">
        <v>0.17796797923704655</v>
      </c>
    </row>
    <row r="4" spans="1:13" x14ac:dyDescent="0.25">
      <c r="A4" s="1">
        <v>-19.5</v>
      </c>
      <c r="B4">
        <v>1</v>
      </c>
      <c r="C4">
        <v>1</v>
      </c>
      <c r="E4" s="1">
        <v>-19.5</v>
      </c>
      <c r="F4" s="3">
        <f t="shared" ref="F4:F36" si="0">B4/C4</f>
        <v>1</v>
      </c>
      <c r="G4" s="3">
        <f t="shared" ref="G4:G36" si="1">1/(1+EXP($M$3+$M$4*E4))</f>
        <v>0.96583837910751535</v>
      </c>
      <c r="H4" s="5">
        <f t="shared" ref="H4:H36" si="2">F4-G4</f>
        <v>3.4161620892484645E-2</v>
      </c>
      <c r="I4">
        <f t="shared" ref="I4:I36" si="3">H4^2</f>
        <v>1.1670163420018434E-3</v>
      </c>
      <c r="L4" t="s">
        <v>7</v>
      </c>
      <c r="M4" s="4">
        <v>0.18050572678104773</v>
      </c>
    </row>
    <row r="5" spans="1:13" x14ac:dyDescent="0.25">
      <c r="A5" s="1">
        <v>-17</v>
      </c>
      <c r="B5">
        <v>1</v>
      </c>
      <c r="C5">
        <v>1</v>
      </c>
      <c r="E5" s="1">
        <v>-17</v>
      </c>
      <c r="F5" s="3">
        <f t="shared" si="0"/>
        <v>1</v>
      </c>
      <c r="G5" s="3">
        <f t="shared" si="1"/>
        <v>0.94738126479836249</v>
      </c>
      <c r="H5" s="5">
        <f t="shared" si="2"/>
        <v>5.2618735201637512E-2</v>
      </c>
      <c r="I5">
        <f t="shared" si="3"/>
        <v>2.7687312942200467E-3</v>
      </c>
    </row>
    <row r="6" spans="1:13" x14ac:dyDescent="0.25">
      <c r="A6" s="1">
        <v>-15.5</v>
      </c>
      <c r="B6">
        <v>4</v>
      </c>
      <c r="C6">
        <v>4</v>
      </c>
      <c r="E6" s="1">
        <v>-15.5</v>
      </c>
      <c r="F6" s="3">
        <f t="shared" si="0"/>
        <v>1</v>
      </c>
      <c r="G6" s="3">
        <f t="shared" si="1"/>
        <v>0.93212953226796624</v>
      </c>
      <c r="H6" s="5">
        <f t="shared" si="2"/>
        <v>6.7870467732033757E-2</v>
      </c>
      <c r="I6">
        <f t="shared" si="3"/>
        <v>4.6064003901650358E-3</v>
      </c>
    </row>
    <row r="7" spans="1:13" x14ac:dyDescent="0.25">
      <c r="A7" s="1">
        <v>-15</v>
      </c>
      <c r="B7">
        <v>2</v>
      </c>
      <c r="C7">
        <v>2</v>
      </c>
      <c r="E7" s="1">
        <v>-15</v>
      </c>
      <c r="F7" s="3">
        <f t="shared" si="0"/>
        <v>1</v>
      </c>
      <c r="G7" s="3">
        <f t="shared" si="1"/>
        <v>0.92619223876386181</v>
      </c>
      <c r="H7" s="5">
        <f t="shared" si="2"/>
        <v>7.3807761236138192E-2</v>
      </c>
      <c r="I7">
        <f t="shared" si="3"/>
        <v>5.4475856186907831E-3</v>
      </c>
    </row>
    <row r="8" spans="1:13" x14ac:dyDescent="0.25">
      <c r="A8" s="1">
        <v>-14.5</v>
      </c>
      <c r="B8">
        <v>2</v>
      </c>
      <c r="C8">
        <v>2</v>
      </c>
      <c r="E8" s="1">
        <v>-14.5</v>
      </c>
      <c r="F8" s="3">
        <f t="shared" si="0"/>
        <v>1</v>
      </c>
      <c r="G8" s="3">
        <f t="shared" si="1"/>
        <v>0.91978025148891485</v>
      </c>
      <c r="H8" s="5">
        <f t="shared" si="2"/>
        <v>8.0219748511085154E-2</v>
      </c>
      <c r="I8">
        <f t="shared" si="3"/>
        <v>6.4352080511817485E-3</v>
      </c>
    </row>
    <row r="9" spans="1:13" x14ac:dyDescent="0.25">
      <c r="A9" s="1">
        <v>-14</v>
      </c>
      <c r="B9">
        <v>4</v>
      </c>
      <c r="C9">
        <v>4</v>
      </c>
      <c r="E9" s="1">
        <v>-14</v>
      </c>
      <c r="F9" s="3">
        <f t="shared" si="0"/>
        <v>1</v>
      </c>
      <c r="G9" s="3">
        <f t="shared" si="1"/>
        <v>0.9128636342721631</v>
      </c>
      <c r="H9" s="5">
        <f t="shared" si="2"/>
        <v>8.7136365727836895E-2</v>
      </c>
      <c r="I9">
        <f t="shared" si="3"/>
        <v>7.5927462322553487E-3</v>
      </c>
    </row>
    <row r="10" spans="1:13" x14ac:dyDescent="0.25">
      <c r="A10" s="1">
        <v>-13.5</v>
      </c>
      <c r="B10">
        <v>9</v>
      </c>
      <c r="C10">
        <v>9</v>
      </c>
      <c r="E10" s="1">
        <v>-13.5</v>
      </c>
      <c r="F10" s="3">
        <f t="shared" si="0"/>
        <v>1</v>
      </c>
      <c r="G10" s="3">
        <f t="shared" si="1"/>
        <v>0.9054119881558349</v>
      </c>
      <c r="H10" s="5">
        <f t="shared" si="2"/>
        <v>9.4588011844165099E-2</v>
      </c>
      <c r="I10">
        <f t="shared" si="3"/>
        <v>8.9468919846319162E-3</v>
      </c>
    </row>
    <row r="11" spans="1:13" x14ac:dyDescent="0.25">
      <c r="A11" s="1">
        <v>-13</v>
      </c>
      <c r="B11">
        <v>4</v>
      </c>
      <c r="C11">
        <v>4</v>
      </c>
      <c r="E11" s="1">
        <v>-13</v>
      </c>
      <c r="F11" s="3">
        <f t="shared" si="0"/>
        <v>1</v>
      </c>
      <c r="G11" s="3">
        <f t="shared" si="1"/>
        <v>0.89739472483008464</v>
      </c>
      <c r="H11" s="5">
        <f t="shared" si="2"/>
        <v>0.10260527516991536</v>
      </c>
      <c r="I11">
        <f t="shared" si="3"/>
        <v>1.0527842492694048E-2</v>
      </c>
    </row>
    <row r="12" spans="1:13" x14ac:dyDescent="0.25">
      <c r="A12" s="1">
        <v>-12.5</v>
      </c>
      <c r="B12">
        <v>4</v>
      </c>
      <c r="C12">
        <v>5</v>
      </c>
      <c r="E12" s="1">
        <v>-12.5</v>
      </c>
      <c r="F12" s="3">
        <f t="shared" si="0"/>
        <v>0.8</v>
      </c>
      <c r="G12" s="3">
        <f t="shared" si="1"/>
        <v>0.88878139293510372</v>
      </c>
      <c r="H12" s="5">
        <f t="shared" si="2"/>
        <v>-8.8781392935103676E-2</v>
      </c>
      <c r="I12">
        <f t="shared" si="3"/>
        <v>7.8821357314972761E-3</v>
      </c>
    </row>
    <row r="13" spans="1:13" x14ac:dyDescent="0.25">
      <c r="A13" s="1">
        <v>-12</v>
      </c>
      <c r="B13">
        <v>6</v>
      </c>
      <c r="C13">
        <v>7</v>
      </c>
      <c r="E13" s="1">
        <v>-12</v>
      </c>
      <c r="F13" s="3">
        <f t="shared" si="0"/>
        <v>0.8571428571428571</v>
      </c>
      <c r="G13" s="3">
        <f t="shared" si="1"/>
        <v>0.87954206030002657</v>
      </c>
      <c r="H13" s="5">
        <f t="shared" si="2"/>
        <v>-2.2399203157169478E-2</v>
      </c>
      <c r="I13">
        <f t="shared" si="3"/>
        <v>5.0172430207615114E-4</v>
      </c>
    </row>
    <row r="14" spans="1:13" x14ac:dyDescent="0.25">
      <c r="A14" s="1">
        <v>-11.5</v>
      </c>
      <c r="B14">
        <v>10</v>
      </c>
      <c r="C14">
        <v>10</v>
      </c>
      <c r="E14" s="1">
        <v>-11.5</v>
      </c>
      <c r="F14" s="3">
        <f t="shared" si="0"/>
        <v>1</v>
      </c>
      <c r="G14" s="3">
        <f t="shared" si="1"/>
        <v>0.8696477540347578</v>
      </c>
      <c r="H14" s="5">
        <f t="shared" si="2"/>
        <v>0.1303522459652422</v>
      </c>
      <c r="I14">
        <f t="shared" si="3"/>
        <v>1.6991708028183002E-2</v>
      </c>
    </row>
    <row r="15" spans="1:13" x14ac:dyDescent="0.25">
      <c r="A15" s="1">
        <v>-11</v>
      </c>
      <c r="B15">
        <v>4</v>
      </c>
      <c r="C15">
        <v>5</v>
      </c>
      <c r="E15" s="1">
        <v>-11</v>
      </c>
      <c r="F15" s="3">
        <f t="shared" si="0"/>
        <v>0.8</v>
      </c>
      <c r="G15" s="3">
        <f t="shared" si="1"/>
        <v>0.85907095883611084</v>
      </c>
      <c r="H15" s="5">
        <f t="shared" si="2"/>
        <v>-5.9070958836110798E-2</v>
      </c>
      <c r="I15">
        <f t="shared" si="3"/>
        <v>3.4893781778174964E-3</v>
      </c>
    </row>
    <row r="16" spans="1:13" x14ac:dyDescent="0.25">
      <c r="A16" s="1">
        <v>-10.5</v>
      </c>
      <c r="B16">
        <v>15</v>
      </c>
      <c r="C16">
        <v>21</v>
      </c>
      <c r="E16" s="1">
        <v>-10.5</v>
      </c>
      <c r="F16" s="3">
        <f t="shared" si="0"/>
        <v>0.7142857142857143</v>
      </c>
      <c r="G16" s="3">
        <f t="shared" si="1"/>
        <v>0.84778617187984662</v>
      </c>
      <c r="H16" s="5">
        <f t="shared" si="2"/>
        <v>-0.13350045759413232</v>
      </c>
      <c r="I16">
        <f t="shared" si="3"/>
        <v>1.7822372177842719E-2</v>
      </c>
    </row>
    <row r="17" spans="1:9" x14ac:dyDescent="0.25">
      <c r="A17" s="1">
        <v>-10</v>
      </c>
      <c r="B17">
        <v>16</v>
      </c>
      <c r="C17">
        <v>20</v>
      </c>
      <c r="E17" s="1">
        <v>-10</v>
      </c>
      <c r="F17" s="3">
        <f t="shared" si="0"/>
        <v>0.8</v>
      </c>
      <c r="G17" s="3">
        <f t="shared" si="1"/>
        <v>0.83577051023147775</v>
      </c>
      <c r="H17" s="5">
        <f t="shared" si="2"/>
        <v>-3.5770510231477703E-2</v>
      </c>
      <c r="I17">
        <f t="shared" si="3"/>
        <v>1.279529402220251E-3</v>
      </c>
    </row>
    <row r="18" spans="1:9" x14ac:dyDescent="0.25">
      <c r="A18" s="1">
        <v>-9.5</v>
      </c>
      <c r="B18">
        <v>14</v>
      </c>
      <c r="C18">
        <v>20</v>
      </c>
      <c r="E18" s="1">
        <v>-9.5</v>
      </c>
      <c r="F18" s="3">
        <f t="shared" si="0"/>
        <v>0.7</v>
      </c>
      <c r="G18" s="3">
        <f t="shared" si="1"/>
        <v>0.82300436383552666</v>
      </c>
      <c r="H18" s="5">
        <f t="shared" si="2"/>
        <v>-0.12300436383552671</v>
      </c>
      <c r="I18">
        <f t="shared" si="3"/>
        <v>1.5130073522582631E-2</v>
      </c>
    </row>
    <row r="19" spans="1:9" x14ac:dyDescent="0.25">
      <c r="A19" s="1">
        <v>-9</v>
      </c>
      <c r="B19">
        <v>13</v>
      </c>
      <c r="C19">
        <v>17</v>
      </c>
      <c r="E19" s="1">
        <v>-9</v>
      </c>
      <c r="F19" s="3">
        <f t="shared" si="0"/>
        <v>0.76470588235294112</v>
      </c>
      <c r="G19" s="3">
        <f t="shared" si="1"/>
        <v>0.80947208388700276</v>
      </c>
      <c r="H19" s="5">
        <f t="shared" si="2"/>
        <v>-4.4766201534061634E-2</v>
      </c>
      <c r="I19">
        <f t="shared" si="3"/>
        <v>2.0040127997882221E-3</v>
      </c>
    </row>
    <row r="20" spans="1:9" x14ac:dyDescent="0.25">
      <c r="A20" s="1">
        <v>-8.5</v>
      </c>
      <c r="B20">
        <v>17</v>
      </c>
      <c r="C20">
        <v>22</v>
      </c>
      <c r="E20" s="1">
        <v>-8.5</v>
      </c>
      <c r="F20" s="3">
        <f t="shared" si="0"/>
        <v>0.77272727272727271</v>
      </c>
      <c r="G20" s="3">
        <f t="shared" si="1"/>
        <v>0.79516269284739993</v>
      </c>
      <c r="H20" s="5">
        <f t="shared" si="2"/>
        <v>-2.2435420120127225E-2</v>
      </c>
      <c r="I20">
        <f t="shared" si="3"/>
        <v>5.0334807596660956E-4</v>
      </c>
    </row>
    <row r="21" spans="1:9" x14ac:dyDescent="0.25">
      <c r="A21" s="1">
        <v>-8</v>
      </c>
      <c r="B21">
        <v>13</v>
      </c>
      <c r="C21">
        <v>16</v>
      </c>
      <c r="E21" s="1">
        <v>-8</v>
      </c>
      <c r="F21" s="3">
        <f t="shared" si="0"/>
        <v>0.8125</v>
      </c>
      <c r="G21" s="3">
        <f t="shared" si="1"/>
        <v>0.78007059868967865</v>
      </c>
      <c r="H21" s="5">
        <f t="shared" si="2"/>
        <v>3.2429401310321349E-2</v>
      </c>
      <c r="I21">
        <f t="shared" si="3"/>
        <v>1.0516660693458721E-3</v>
      </c>
    </row>
    <row r="22" spans="1:9" x14ac:dyDescent="0.25">
      <c r="A22" s="1">
        <v>-7.5</v>
      </c>
      <c r="B22">
        <v>39</v>
      </c>
      <c r="C22">
        <v>50</v>
      </c>
      <c r="E22" s="1">
        <v>-7.5</v>
      </c>
      <c r="F22" s="3">
        <f t="shared" si="0"/>
        <v>0.78</v>
      </c>
      <c r="G22" s="3">
        <f t="shared" si="1"/>
        <v>0.76419629234656183</v>
      </c>
      <c r="H22" s="5">
        <f t="shared" si="2"/>
        <v>1.5803707653438193E-2</v>
      </c>
      <c r="I22">
        <f t="shared" si="3"/>
        <v>2.4975717559534092E-4</v>
      </c>
    </row>
    <row r="23" spans="1:9" x14ac:dyDescent="0.25">
      <c r="A23" s="1">
        <v>-7</v>
      </c>
      <c r="B23">
        <v>39</v>
      </c>
      <c r="C23">
        <v>54</v>
      </c>
      <c r="E23" s="1">
        <v>-7</v>
      </c>
      <c r="F23" s="3">
        <f t="shared" si="0"/>
        <v>0.72222222222222221</v>
      </c>
      <c r="G23" s="3">
        <f t="shared" si="1"/>
        <v>0.74754700405060315</v>
      </c>
      <c r="H23" s="5">
        <f t="shared" si="2"/>
        <v>-2.5324781828380938E-2</v>
      </c>
      <c r="I23">
        <f t="shared" si="3"/>
        <v>6.4134457465509333E-4</v>
      </c>
    </row>
    <row r="24" spans="1:9" x14ac:dyDescent="0.25">
      <c r="A24" s="1">
        <v>-6.5</v>
      </c>
      <c r="B24">
        <v>61</v>
      </c>
      <c r="C24">
        <v>83</v>
      </c>
      <c r="E24" s="1">
        <v>-6.5</v>
      </c>
      <c r="F24" s="3">
        <f t="shared" si="0"/>
        <v>0.73493975903614461</v>
      </c>
      <c r="G24" s="3">
        <f t="shared" si="1"/>
        <v>0.7301372915926847</v>
      </c>
      <c r="H24" s="5">
        <f t="shared" si="2"/>
        <v>4.8024674434599124E-3</v>
      </c>
      <c r="I24">
        <f t="shared" si="3"/>
        <v>2.3063693545492388E-5</v>
      </c>
    </row>
    <row r="25" spans="1:9" x14ac:dyDescent="0.25">
      <c r="A25" s="1">
        <v>-6</v>
      </c>
      <c r="B25">
        <v>27</v>
      </c>
      <c r="C25">
        <v>42</v>
      </c>
      <c r="E25" s="1">
        <v>-6</v>
      </c>
      <c r="F25" s="3">
        <f t="shared" si="0"/>
        <v>0.6428571428571429</v>
      </c>
      <c r="G25" s="3">
        <f t="shared" si="1"/>
        <v>0.71198953181342739</v>
      </c>
      <c r="H25" s="5">
        <f t="shared" si="2"/>
        <v>-6.9132388956284485E-2</v>
      </c>
      <c r="I25">
        <f t="shared" si="3"/>
        <v>4.7792872028030054E-3</v>
      </c>
    </row>
    <row r="26" spans="1:9" x14ac:dyDescent="0.25">
      <c r="A26" s="1">
        <v>-5.5</v>
      </c>
      <c r="B26">
        <v>37</v>
      </c>
      <c r="C26">
        <v>46</v>
      </c>
      <c r="E26" s="1">
        <v>-5.5</v>
      </c>
      <c r="F26" s="3">
        <f t="shared" si="0"/>
        <v>0.80434782608695654</v>
      </c>
      <c r="G26" s="3">
        <f t="shared" si="1"/>
        <v>0.69313428620464057</v>
      </c>
      <c r="H26" s="5">
        <f t="shared" si="2"/>
        <v>0.11121353988231597</v>
      </c>
      <c r="I26">
        <f t="shared" si="3"/>
        <v>1.2368451453155484E-2</v>
      </c>
    </row>
    <row r="27" spans="1:9" x14ac:dyDescent="0.25">
      <c r="A27" s="1">
        <v>-5</v>
      </c>
      <c r="B27">
        <v>17</v>
      </c>
      <c r="C27">
        <v>32</v>
      </c>
      <c r="E27" s="1">
        <v>-5</v>
      </c>
      <c r="F27" s="3">
        <f t="shared" si="0"/>
        <v>0.53125</v>
      </c>
      <c r="G27" s="3">
        <f t="shared" si="1"/>
        <v>0.67361051262662319</v>
      </c>
      <c r="H27" s="5">
        <f t="shared" si="2"/>
        <v>-0.14236051262662319</v>
      </c>
      <c r="I27">
        <f t="shared" si="3"/>
        <v>2.0266515555314942E-2</v>
      </c>
    </row>
    <row r="28" spans="1:9" x14ac:dyDescent="0.25">
      <c r="A28" s="1">
        <v>-4.5</v>
      </c>
      <c r="B28">
        <v>21</v>
      </c>
      <c r="C28">
        <v>34</v>
      </c>
      <c r="E28" s="1">
        <v>-4.5</v>
      </c>
      <c r="F28" s="3">
        <f t="shared" si="0"/>
        <v>0.61764705882352944</v>
      </c>
      <c r="G28" s="3">
        <f t="shared" si="1"/>
        <v>0.65346559806004112</v>
      </c>
      <c r="H28" s="5">
        <f t="shared" si="2"/>
        <v>-3.5818539236511682E-2</v>
      </c>
      <c r="I28">
        <f t="shared" si="3"/>
        <v>1.2829677530375267E-3</v>
      </c>
    </row>
    <row r="29" spans="1:9" x14ac:dyDescent="0.25">
      <c r="A29" s="1">
        <v>-4</v>
      </c>
      <c r="B29">
        <v>27</v>
      </c>
      <c r="C29">
        <v>44</v>
      </c>
      <c r="E29" s="1">
        <v>-4</v>
      </c>
      <c r="F29" s="3">
        <f t="shared" si="0"/>
        <v>0.61363636363636365</v>
      </c>
      <c r="G29" s="3">
        <f t="shared" si="1"/>
        <v>0.63275519211356845</v>
      </c>
      <c r="H29" s="5">
        <f t="shared" si="2"/>
        <v>-1.9118828477204808E-2</v>
      </c>
      <c r="I29">
        <f t="shared" si="3"/>
        <v>3.6552960234077753E-4</v>
      </c>
    </row>
    <row r="30" spans="1:9" x14ac:dyDescent="0.25">
      <c r="A30" s="1">
        <v>-3.5</v>
      </c>
      <c r="B30">
        <v>87</v>
      </c>
      <c r="C30">
        <v>125</v>
      </c>
      <c r="E30" s="1">
        <v>-3.5</v>
      </c>
      <c r="F30" s="3">
        <f t="shared" si="0"/>
        <v>0.69599999999999995</v>
      </c>
      <c r="G30" s="3">
        <f t="shared" si="1"/>
        <v>0.61154282765747425</v>
      </c>
      <c r="H30" s="5">
        <f t="shared" si="2"/>
        <v>8.4457172342525699E-2</v>
      </c>
      <c r="I30">
        <f t="shared" si="3"/>
        <v>7.1330139600950882E-3</v>
      </c>
    </row>
    <row r="31" spans="1:9" x14ac:dyDescent="0.25">
      <c r="A31" s="1">
        <v>-3</v>
      </c>
      <c r="B31">
        <v>73</v>
      </c>
      <c r="C31">
        <v>131</v>
      </c>
      <c r="E31" s="1">
        <v>-3</v>
      </c>
      <c r="F31" s="3">
        <f t="shared" si="0"/>
        <v>0.5572519083969466</v>
      </c>
      <c r="G31" s="3">
        <f t="shared" si="1"/>
        <v>0.58989932323306271</v>
      </c>
      <c r="H31" s="5">
        <f t="shared" si="2"/>
        <v>-3.2647414836116107E-2</v>
      </c>
      <c r="I31">
        <f t="shared" si="3"/>
        <v>1.065853695481454E-3</v>
      </c>
    </row>
    <row r="32" spans="1:9" x14ac:dyDescent="0.25">
      <c r="A32" s="1">
        <v>-2.5</v>
      </c>
      <c r="B32">
        <v>55</v>
      </c>
      <c r="C32">
        <v>100</v>
      </c>
      <c r="E32" s="1">
        <v>-2.5</v>
      </c>
      <c r="F32" s="3">
        <f t="shared" si="0"/>
        <v>0.55000000000000004</v>
      </c>
      <c r="G32" s="3">
        <f t="shared" si="1"/>
        <v>0.56790197140246901</v>
      </c>
      <c r="H32" s="5">
        <f t="shared" si="2"/>
        <v>-1.7901971402468964E-2</v>
      </c>
      <c r="I32">
        <f t="shared" si="3"/>
        <v>3.2048058009481658E-4</v>
      </c>
    </row>
    <row r="33" spans="1:9" x14ac:dyDescent="0.25">
      <c r="A33" s="1">
        <v>-2</v>
      </c>
      <c r="B33">
        <v>25</v>
      </c>
      <c r="C33">
        <v>54</v>
      </c>
      <c r="E33" s="1">
        <v>-2</v>
      </c>
      <c r="F33" s="3">
        <f t="shared" si="0"/>
        <v>0.46296296296296297</v>
      </c>
      <c r="G33" s="3">
        <f t="shared" si="1"/>
        <v>0.54563352739120807</v>
      </c>
      <c r="H33" s="5">
        <f t="shared" si="2"/>
        <v>-8.2670564428245108E-2</v>
      </c>
      <c r="I33">
        <f t="shared" si="3"/>
        <v>6.8344222228846254E-3</v>
      </c>
    </row>
    <row r="34" spans="1:9" x14ac:dyDescent="0.25">
      <c r="A34" s="1">
        <v>-1.5</v>
      </c>
      <c r="B34">
        <v>19</v>
      </c>
      <c r="C34">
        <v>34</v>
      </c>
      <c r="E34" s="1">
        <v>-1.5</v>
      </c>
      <c r="F34" s="3">
        <f t="shared" si="0"/>
        <v>0.55882352941176472</v>
      </c>
      <c r="G34" s="3">
        <f t="shared" si="1"/>
        <v>0.52318102254796239</v>
      </c>
      <c r="H34" s="5">
        <f t="shared" si="2"/>
        <v>3.5642506863802326E-2</v>
      </c>
      <c r="I34">
        <f t="shared" si="3"/>
        <v>1.2703882955361959E-3</v>
      </c>
    </row>
    <row r="35" spans="1:9" x14ac:dyDescent="0.25">
      <c r="A35" s="1">
        <v>-1</v>
      </c>
      <c r="B35">
        <v>38</v>
      </c>
      <c r="C35">
        <v>60</v>
      </c>
      <c r="E35" s="1">
        <v>-1</v>
      </c>
      <c r="F35" s="3">
        <f t="shared" si="0"/>
        <v>0.6333333333333333</v>
      </c>
      <c r="G35" s="3">
        <f t="shared" si="1"/>
        <v>0.50063443654551076</v>
      </c>
      <c r="H35" s="5">
        <f t="shared" si="2"/>
        <v>0.13269889678782254</v>
      </c>
      <c r="I35">
        <f t="shared" si="3"/>
        <v>1.7608997208705179E-2</v>
      </c>
    </row>
    <row r="36" spans="1:9" x14ac:dyDescent="0.25">
      <c r="A36" s="1">
        <v>0</v>
      </c>
      <c r="B36">
        <v>4</v>
      </c>
      <c r="C36">
        <v>8</v>
      </c>
      <c r="E36" s="1">
        <v>0</v>
      </c>
      <c r="F36" s="3">
        <f t="shared" si="0"/>
        <v>0.5</v>
      </c>
      <c r="G36" s="3">
        <f t="shared" si="1"/>
        <v>0.45562506587868318</v>
      </c>
      <c r="H36" s="5">
        <f t="shared" si="2"/>
        <v>4.4374934121316822E-2</v>
      </c>
      <c r="I36">
        <f t="shared" si="3"/>
        <v>1.9691347782712079E-3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D374A4CDFE4CBB65C05268F94012" ma:contentTypeVersion="7" ma:contentTypeDescription="Create a new document." ma:contentTypeScope="" ma:versionID="35227b41e7df7088bc8d2dc007ec7265">
  <xsd:schema xmlns:xsd="http://www.w3.org/2001/XMLSchema" xmlns:xs="http://www.w3.org/2001/XMLSchema" xmlns:p="http://schemas.microsoft.com/office/2006/metadata/properties" xmlns:ns3="3e4add2b-cc77-4a66-9136-225e032a3754" targetNamespace="http://schemas.microsoft.com/office/2006/metadata/properties" ma:root="true" ma:fieldsID="67ccdd8dcd0b53c9047a2b25183ef229" ns3:_="">
    <xsd:import namespace="3e4add2b-cc77-4a66-9136-225e032a37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dd2b-cc77-4a66-9136-225e032a3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6639D-E9F6-43A4-B4D5-4109A9A56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add2b-cc77-4a66-9136-225e032a37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8A4E90-5CE2-41E4-98F9-B7C620CCBA6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4add2b-cc77-4a66-9136-225e032a37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5E2099-1069-41CD-8F45-935C42B850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2020-08-30T17:41:14Z</dcterms:created>
  <dcterms:modified xsi:type="dcterms:W3CDTF">2022-09-07T17:18:49Z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0x010100513BD374A4CDFE4CBB65C05268F94012</vt:lpwstr>
  </property>
</Properties>
</file>