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8C661A4A-5E18-4933-9AB0-A6177F19BCC3}" xr6:coauthVersionLast="44" xr6:coauthVersionMax="44" xr10:uidLastSave="{00000000-0000-0000-0000-000000000000}"/>
  <bookViews>
    <workbookView xWindow="-120" yWindow="-120" windowWidth="29040" windowHeight="15840" xr2:uid="{77AFEADC-ABB3-46E8-944F-501A4EEB9262}"/>
  </bookViews>
  <sheets>
    <sheet name="part d" sheetId="1" r:id="rId1"/>
    <sheet name="part f" sheetId="2" r:id="rId2"/>
    <sheet name="part g" sheetId="4" r:id="rId3"/>
    <sheet name="parts j and i" sheetId="5" r:id="rId4"/>
  </sheets>
  <definedNames>
    <definedName name="solver_adj" localSheetId="0" hidden="1">'part d'!$C$1:$M$1</definedName>
    <definedName name="solver_adj" localSheetId="1" hidden="1">'part f'!$C$1:$M$1</definedName>
    <definedName name="solver_adj" localSheetId="2" hidden="1">'part g'!$C$1:$M$1</definedName>
    <definedName name="solver_adj" localSheetId="3" hidden="1">'parts j and i'!$C$1:$M$1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2</definedName>
    <definedName name="solver_drv" localSheetId="1" hidden="1">2</definedName>
    <definedName name="solver_drv" localSheetId="2" hidden="1">1</definedName>
    <definedName name="solver_drv" localSheetId="3" hidden="1">1</definedName>
    <definedName name="solver_eng" localSheetId="0" hidden="1">2</definedName>
    <definedName name="solver_eng" localSheetId="1" hidden="1">1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'part d'!$N$5:$N$8</definedName>
    <definedName name="solver_lhs1" localSheetId="1" hidden="1">'part f'!$C$1:$M$1</definedName>
    <definedName name="solver_lhs1" localSheetId="2" hidden="1">'part g'!$N$5:$N$8</definedName>
    <definedName name="solver_lhs1" localSheetId="3" hidden="1">'parts j and i'!$C$1:$M$1</definedName>
    <definedName name="solver_lhs2" localSheetId="0" hidden="1">'part d'!$N$9:$N$14</definedName>
    <definedName name="solver_lhs2" localSheetId="1" hidden="1">'part f'!$N$5:$N$8</definedName>
    <definedName name="solver_lhs2" localSheetId="2" hidden="1">'part g'!$N$9:$N$10</definedName>
    <definedName name="solver_lhs2" localSheetId="3" hidden="1">'parts j and i'!$H$1</definedName>
    <definedName name="solver_lhs3" localSheetId="0" hidden="1">'part d'!$N$9:$N$10</definedName>
    <definedName name="solver_lhs3" localSheetId="1" hidden="1">'part f'!$N$9:$N$14</definedName>
    <definedName name="solver_lhs3" localSheetId="2" hidden="1">'part g'!$N$9:$N$10</definedName>
    <definedName name="solver_lhs3" localSheetId="3" hidden="1">'parts j and i'!$K$1</definedName>
    <definedName name="solver_lhs4" localSheetId="0" hidden="1">'part d'!$N$9:$N$10</definedName>
    <definedName name="solver_lhs4" localSheetId="3" hidden="1">'parts j and i'!$M$1</definedName>
    <definedName name="solver_lhs5" localSheetId="0" hidden="1">'part d'!$N$9:$N$10</definedName>
    <definedName name="solver_lhs5" localSheetId="3" hidden="1">'parts j and i'!$N$12:$N$14</definedName>
    <definedName name="solver_lhs6" localSheetId="0" hidden="1">'part d'!$N$9:$N$10</definedName>
    <definedName name="solver_lhs6" localSheetId="3" hidden="1">'parts j and i'!$N$9:$N$10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2</definedName>
    <definedName name="solver_num" localSheetId="1" hidden="1">3</definedName>
    <definedName name="solver_num" localSheetId="2" hidden="1">2</definedName>
    <definedName name="solver_num" localSheetId="3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'part d'!$N$4</definedName>
    <definedName name="solver_opt" localSheetId="1" hidden="1">'part f'!$N$4</definedName>
    <definedName name="solver_opt" localSheetId="2" hidden="1">'part g'!$L$1</definedName>
    <definedName name="solver_opt" localSheetId="3" hidden="1">'parts j and i'!$N$5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1" hidden="1">2</definedName>
    <definedName name="solver_rbv" localSheetId="2" hidden="1">1</definedName>
    <definedName name="solver_rbv" localSheetId="3" hidden="1">1</definedName>
    <definedName name="solver_rel1" localSheetId="0" hidden="1">1</definedName>
    <definedName name="solver_rel1" localSheetId="1" hidden="1">4</definedName>
    <definedName name="solver_rel1" localSheetId="2" hidden="1">1</definedName>
    <definedName name="solver_rel1" localSheetId="3" hidden="1">4</definedName>
    <definedName name="solver_rel2" localSheetId="0" hidden="1">3</definedName>
    <definedName name="solver_rel2" localSheetId="1" hidden="1">1</definedName>
    <definedName name="solver_rel2" localSheetId="2" hidden="1">3</definedName>
    <definedName name="solver_rel2" localSheetId="3" hidden="1">2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l3" localSheetId="3" hidden="1">2</definedName>
    <definedName name="solver_rel4" localSheetId="0" hidden="1">3</definedName>
    <definedName name="solver_rel4" localSheetId="3" hidden="1">2</definedName>
    <definedName name="solver_rel5" localSheetId="0" hidden="1">3</definedName>
    <definedName name="solver_rel5" localSheetId="3" hidden="1">3</definedName>
    <definedName name="solver_rel6" localSheetId="0" hidden="1">3</definedName>
    <definedName name="solver_rel6" localSheetId="3" hidden="1">3</definedName>
    <definedName name="solver_rhs1" localSheetId="0" hidden="1">'part d'!$O$5:$O$8</definedName>
    <definedName name="solver_rhs1" localSheetId="1" hidden="1">integer</definedName>
    <definedName name="solver_rhs1" localSheetId="2" hidden="1">'part g'!$O$5:$O$8</definedName>
    <definedName name="solver_rhs1" localSheetId="3" hidden="1">integer</definedName>
    <definedName name="solver_rhs2" localSheetId="0" hidden="1">'part d'!$O$9:$O$14</definedName>
    <definedName name="solver_rhs2" localSheetId="1" hidden="1">'part f'!$O$5:$O$8</definedName>
    <definedName name="solver_rhs2" localSheetId="2" hidden="1">'part g'!$O$9:$O$10</definedName>
    <definedName name="solver_rhs2" localSheetId="3" hidden="1">0</definedName>
    <definedName name="solver_rhs3" localSheetId="0" hidden="1">'part d'!$O$9:$O$10</definedName>
    <definedName name="solver_rhs3" localSheetId="1" hidden="1">'part f'!$O$9:$O$14</definedName>
    <definedName name="solver_rhs3" localSheetId="2" hidden="1">'part g'!$O$9:$O$10</definedName>
    <definedName name="solver_rhs3" localSheetId="3" hidden="1">0</definedName>
    <definedName name="solver_rhs4" localSheetId="0" hidden="1">'part d'!$O$9:$O$10</definedName>
    <definedName name="solver_rhs4" localSheetId="3" hidden="1">0</definedName>
    <definedName name="solver_rhs5" localSheetId="0" hidden="1">'part d'!$O$9:$O$10</definedName>
    <definedName name="solver_rhs5" localSheetId="3" hidden="1">'parts j and i'!$O$12:$O$14</definedName>
    <definedName name="solver_rhs6" localSheetId="0" hidden="1">'part d'!$O$9:$O$10</definedName>
    <definedName name="solver_rhs6" localSheetId="3" hidden="1">'parts j and i'!$O$9:$O$10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1" hidden="1">2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2</definedName>
    <definedName name="solver_typ" localSheetId="1" hidden="1">2</definedName>
    <definedName name="solver_typ" localSheetId="2" hidden="1">1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5" l="1"/>
  <c r="N13" i="5"/>
  <c r="N12" i="5"/>
  <c r="N11" i="5"/>
  <c r="N10" i="5"/>
  <c r="N9" i="5"/>
  <c r="N8" i="5"/>
  <c r="P8" i="5" s="1"/>
  <c r="N7" i="5"/>
  <c r="P7" i="5" s="1"/>
  <c r="N6" i="5"/>
  <c r="P6" i="5" s="1"/>
  <c r="N5" i="5"/>
  <c r="P5" i="5" s="1"/>
  <c r="N4" i="5"/>
  <c r="N14" i="4"/>
  <c r="N13" i="4"/>
  <c r="N12" i="4"/>
  <c r="N11" i="4"/>
  <c r="N10" i="4"/>
  <c r="N9" i="4"/>
  <c r="N8" i="4"/>
  <c r="P8" i="4" s="1"/>
  <c r="N7" i="4"/>
  <c r="P7" i="4" s="1"/>
  <c r="N6" i="4"/>
  <c r="P6" i="4" s="1"/>
  <c r="N5" i="4"/>
  <c r="P5" i="4" s="1"/>
  <c r="N4" i="4"/>
  <c r="N14" i="2"/>
  <c r="N13" i="2"/>
  <c r="N12" i="2"/>
  <c r="N11" i="2"/>
  <c r="N10" i="2"/>
  <c r="N9" i="2"/>
  <c r="N8" i="2"/>
  <c r="P8" i="2" s="1"/>
  <c r="N7" i="2"/>
  <c r="P7" i="2" s="1"/>
  <c r="N6" i="2"/>
  <c r="P6" i="2" s="1"/>
  <c r="N5" i="2"/>
  <c r="P5" i="2" s="1"/>
  <c r="N4" i="2"/>
  <c r="K37" i="1" l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L37" i="1"/>
  <c r="C38" i="1"/>
  <c r="D38" i="1"/>
  <c r="E38" i="1"/>
  <c r="F38" i="1"/>
  <c r="G38" i="1"/>
  <c r="H38" i="1"/>
  <c r="I38" i="1"/>
  <c r="J38" i="1"/>
  <c r="K38" i="1"/>
  <c r="L38" i="1"/>
  <c r="C39" i="1"/>
  <c r="D39" i="1"/>
  <c r="E39" i="1"/>
  <c r="F39" i="1"/>
  <c r="G39" i="1"/>
  <c r="H39" i="1"/>
  <c r="I39" i="1"/>
  <c r="J39" i="1"/>
  <c r="K39" i="1"/>
  <c r="L39" i="1"/>
  <c r="C40" i="1"/>
  <c r="D40" i="1"/>
  <c r="E40" i="1"/>
  <c r="F40" i="1"/>
  <c r="G40" i="1"/>
  <c r="H40" i="1"/>
  <c r="I40" i="1"/>
  <c r="J40" i="1"/>
  <c r="K40" i="1"/>
  <c r="L40" i="1"/>
  <c r="C41" i="1"/>
  <c r="D41" i="1"/>
  <c r="E41" i="1"/>
  <c r="F41" i="1"/>
  <c r="G41" i="1"/>
  <c r="H41" i="1"/>
  <c r="I41" i="1"/>
  <c r="J41" i="1"/>
  <c r="K41" i="1"/>
  <c r="L41" i="1"/>
  <c r="C42" i="1"/>
  <c r="D42" i="1"/>
  <c r="E42" i="1"/>
  <c r="F42" i="1"/>
  <c r="G42" i="1"/>
  <c r="H42" i="1"/>
  <c r="I42" i="1"/>
  <c r="J42" i="1"/>
  <c r="K42" i="1"/>
  <c r="L42" i="1"/>
  <c r="C43" i="1"/>
  <c r="D43" i="1"/>
  <c r="E43" i="1"/>
  <c r="F43" i="1"/>
  <c r="G43" i="1"/>
  <c r="H43" i="1"/>
  <c r="I43" i="1"/>
  <c r="J43" i="1"/>
  <c r="K43" i="1"/>
  <c r="L43" i="1"/>
  <c r="C44" i="1"/>
  <c r="D44" i="1"/>
  <c r="E44" i="1"/>
  <c r="F44" i="1"/>
  <c r="G44" i="1"/>
  <c r="H44" i="1"/>
  <c r="I44" i="1"/>
  <c r="J44" i="1"/>
  <c r="K44" i="1"/>
  <c r="L44" i="1"/>
  <c r="D35" i="1"/>
  <c r="E35" i="1"/>
  <c r="F35" i="1"/>
  <c r="G35" i="1"/>
  <c r="H35" i="1"/>
  <c r="I35" i="1"/>
  <c r="J35" i="1"/>
  <c r="K35" i="1"/>
  <c r="L35" i="1"/>
  <c r="C35" i="1"/>
  <c r="C31" i="1"/>
  <c r="D31" i="1"/>
  <c r="E31" i="1"/>
  <c r="F31" i="1"/>
  <c r="G31" i="1"/>
  <c r="H31" i="1"/>
  <c r="I31" i="1"/>
  <c r="J31" i="1"/>
  <c r="K31" i="1"/>
  <c r="L31" i="1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D30" i="1"/>
  <c r="E30" i="1"/>
  <c r="F30" i="1"/>
  <c r="G30" i="1"/>
  <c r="H30" i="1"/>
  <c r="I30" i="1"/>
  <c r="J30" i="1"/>
  <c r="K30" i="1"/>
  <c r="L30" i="1"/>
  <c r="C30" i="1"/>
  <c r="C17" i="1" l="1"/>
  <c r="C16" i="1"/>
  <c r="N9" i="1"/>
  <c r="N6" i="1"/>
  <c r="P6" i="1" s="1"/>
  <c r="N7" i="1"/>
  <c r="P7" i="1" s="1"/>
  <c r="N8" i="1"/>
  <c r="P8" i="1" s="1"/>
  <c r="N10" i="1"/>
  <c r="N11" i="1"/>
  <c r="N12" i="1"/>
  <c r="N13" i="1"/>
  <c r="N14" i="1"/>
  <c r="N5" i="1"/>
  <c r="P5" i="1" s="1"/>
  <c r="N4" i="1"/>
</calcChain>
</file>

<file path=xl/sharedStrings.xml><?xml version="1.0" encoding="utf-8"?>
<sst xmlns="http://schemas.openxmlformats.org/spreadsheetml/2006/main" count="84" uniqueCount="21">
  <si>
    <t>Big Mac</t>
  </si>
  <si>
    <t>Double Quarter Pounder with Cheese</t>
  </si>
  <si>
    <t>Cheeseburger</t>
  </si>
  <si>
    <t>McChicken</t>
  </si>
  <si>
    <t>Filet-O-Fish</t>
  </si>
  <si>
    <t>Egg McMuffin</t>
  </si>
  <si>
    <t>Chicken McNuggets (4 piece)</t>
  </si>
  <si>
    <t>World Famous Fries (small)</t>
  </si>
  <si>
    <t>1% Low Fat Milk Jug</t>
  </si>
  <si>
    <t>Ketchup Packet</t>
  </si>
  <si>
    <t>Cal</t>
  </si>
  <si>
    <t>Total Fat</t>
  </si>
  <si>
    <t>Carbs</t>
  </si>
  <si>
    <t>Sodium</t>
  </si>
  <si>
    <t>Fiber</t>
  </si>
  <si>
    <t>Protein</t>
  </si>
  <si>
    <t>Vit D</t>
  </si>
  <si>
    <t>Calcium</t>
  </si>
  <si>
    <t>Iron</t>
  </si>
  <si>
    <t>Potassium</t>
  </si>
  <si>
    <t>Salad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</si>
</sst>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8" fontId="2" fillId="0" borderId="1" xfId="0" applyNumberFormat="1" applyFont="1" applyBorder="1" applyAlignment="1">
      <alignment horizontal="right" vertical="center"/>
    </xf>
    <xf numFmtId="6" fontId="2" fillId="0" borderId="1" xfId="0" applyNumberFormat="1" applyFont="1" applyBorder="1" applyAlignment="1">
      <alignment horizontal="right" vertical="center"/>
    </xf>
    <xf numFmtId="9" fontId="0" fillId="0" borderId="1" xfId="0" applyNumberFormat="1" applyBorder="1"/>
    <xf numFmtId="9" fontId="0" fillId="0" borderId="0" xfId="0" applyNumberFormat="1"/>
    <xf numFmtId="9" fontId="0" fillId="0" borderId="0" xfId="1" applyFont="1"/>
    <xf numFmtId="164" fontId="0" fillId="2" borderId="1" xfId="0" applyNumberFormat="1" applyFill="1" applyBorder="1"/>
    <xf numFmtId="9" fontId="0" fillId="4" borderId="1" xfId="0" applyNumberFormat="1" applyFill="1" applyBorder="1"/>
    <xf numFmtId="165" fontId="0" fillId="3" borderId="2" xfId="0" applyNumberFormat="1" applyFill="1" applyBorder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A5F7-6FC8-45B6-AC86-BDCF29F5E73A}">
  <dimension ref="B1:P44"/>
  <sheetViews>
    <sheetView tabSelected="1" zoomScaleNormal="100" workbookViewId="0">
      <selection activeCell="P21" sqref="P21"/>
    </sheetView>
  </sheetViews>
  <sheetFormatPr defaultRowHeight="15" x14ac:dyDescent="0.25"/>
  <cols>
    <col min="2" max="2" width="10.28515625" bestFit="1" customWidth="1"/>
  </cols>
  <sheetData>
    <row r="1" spans="2:16" x14ac:dyDescent="0.25">
      <c r="C1" s="9">
        <v>0</v>
      </c>
      <c r="D1" s="9">
        <v>0</v>
      </c>
      <c r="E1" s="9">
        <v>0</v>
      </c>
      <c r="F1" s="9">
        <v>0</v>
      </c>
      <c r="G1" s="9">
        <v>0</v>
      </c>
      <c r="H1" s="9">
        <v>1.500520020800832</v>
      </c>
      <c r="I1" s="9">
        <v>0</v>
      </c>
      <c r="J1" s="9">
        <v>3.074709655052871</v>
      </c>
      <c r="K1" s="9">
        <v>3.0628358467672028</v>
      </c>
      <c r="L1" s="9">
        <v>0</v>
      </c>
      <c r="M1" s="9">
        <v>15.774830993239718</v>
      </c>
    </row>
    <row r="2" spans="2:16" x14ac:dyDescent="0.25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</row>
    <row r="3" spans="2:16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20</v>
      </c>
    </row>
    <row r="4" spans="2:16" x14ac:dyDescent="0.25">
      <c r="C4" s="4">
        <v>3.99</v>
      </c>
      <c r="D4" s="4">
        <v>4.79</v>
      </c>
      <c r="E4" s="5">
        <v>1</v>
      </c>
      <c r="F4" s="4">
        <v>3.49</v>
      </c>
      <c r="G4" s="4">
        <v>3.49</v>
      </c>
      <c r="H4" s="5">
        <v>1</v>
      </c>
      <c r="I4" s="4">
        <v>2.99</v>
      </c>
      <c r="J4" s="5">
        <v>1</v>
      </c>
      <c r="K4" s="5">
        <v>1</v>
      </c>
      <c r="L4" s="5">
        <v>0</v>
      </c>
      <c r="M4" s="5">
        <v>1</v>
      </c>
      <c r="N4" s="11">
        <f>SUMPRODUCT(C4:M4,$C$1:$M$1)</f>
        <v>23.412896515860623</v>
      </c>
    </row>
    <row r="5" spans="2:16" x14ac:dyDescent="0.25">
      <c r="B5" s="1" t="s">
        <v>10</v>
      </c>
      <c r="C5" s="1">
        <v>550</v>
      </c>
      <c r="D5" s="1">
        <v>740</v>
      </c>
      <c r="E5" s="1">
        <v>300</v>
      </c>
      <c r="F5" s="1">
        <v>400</v>
      </c>
      <c r="G5" s="1">
        <v>380</v>
      </c>
      <c r="H5" s="1">
        <v>310</v>
      </c>
      <c r="I5" s="1">
        <v>170</v>
      </c>
      <c r="J5" s="1">
        <v>220</v>
      </c>
      <c r="K5" s="1">
        <v>100</v>
      </c>
      <c r="L5" s="1">
        <v>10</v>
      </c>
      <c r="M5" s="1">
        <v>35</v>
      </c>
      <c r="N5">
        <f>SUMPRODUCT(C5:M5,$C$1:$M$1)</f>
        <v>2000</v>
      </c>
      <c r="O5">
        <v>2000</v>
      </c>
      <c r="P5" s="8">
        <f>N5/O5</f>
        <v>1</v>
      </c>
    </row>
    <row r="6" spans="2:16" x14ac:dyDescent="0.25">
      <c r="B6" s="1" t="s">
        <v>11</v>
      </c>
      <c r="C6" s="1">
        <v>30</v>
      </c>
      <c r="D6" s="1">
        <v>42</v>
      </c>
      <c r="E6" s="1">
        <v>13</v>
      </c>
      <c r="F6" s="1">
        <v>21</v>
      </c>
      <c r="G6" s="1">
        <v>18</v>
      </c>
      <c r="H6" s="1">
        <v>13</v>
      </c>
      <c r="I6" s="1">
        <v>10</v>
      </c>
      <c r="J6" s="1">
        <v>10</v>
      </c>
      <c r="K6" s="1">
        <v>2</v>
      </c>
      <c r="L6" s="1">
        <v>0</v>
      </c>
      <c r="M6" s="1">
        <v>0</v>
      </c>
      <c r="N6">
        <f t="shared" ref="N6:N14" si="0">SUMPRODUCT(C6:M6,$C$1:$M$1)</f>
        <v>56.379528514473932</v>
      </c>
      <c r="O6">
        <v>78</v>
      </c>
      <c r="P6" s="8">
        <f t="shared" ref="P6:P8" si="1">N6/O6</f>
        <v>0.72281446813428119</v>
      </c>
    </row>
    <row r="7" spans="2:16" x14ac:dyDescent="0.25">
      <c r="B7" s="1" t="s">
        <v>12</v>
      </c>
      <c r="C7" s="1">
        <v>45</v>
      </c>
      <c r="D7" s="1">
        <v>43</v>
      </c>
      <c r="E7" s="1">
        <v>32</v>
      </c>
      <c r="F7" s="1">
        <v>39</v>
      </c>
      <c r="G7" s="1">
        <v>39</v>
      </c>
      <c r="H7" s="1">
        <v>30</v>
      </c>
      <c r="I7" s="1">
        <v>10</v>
      </c>
      <c r="J7" s="1">
        <v>29</v>
      </c>
      <c r="K7" s="1">
        <v>12</v>
      </c>
      <c r="L7" s="1">
        <v>2</v>
      </c>
      <c r="M7" s="1">
        <v>3</v>
      </c>
      <c r="N7">
        <f t="shared" si="0"/>
        <v>218.2607037614838</v>
      </c>
      <c r="O7">
        <v>275</v>
      </c>
      <c r="P7" s="8">
        <f t="shared" si="1"/>
        <v>0.79367528640539564</v>
      </c>
    </row>
    <row r="8" spans="2:16" x14ac:dyDescent="0.25">
      <c r="B8" s="1" t="s">
        <v>13</v>
      </c>
      <c r="C8" s="1">
        <v>1010</v>
      </c>
      <c r="D8" s="1">
        <v>1360</v>
      </c>
      <c r="E8" s="1">
        <v>720</v>
      </c>
      <c r="F8" s="1">
        <v>560</v>
      </c>
      <c r="G8" s="1">
        <v>580</v>
      </c>
      <c r="H8" s="1">
        <v>770</v>
      </c>
      <c r="I8" s="1">
        <v>330</v>
      </c>
      <c r="J8" s="1">
        <v>180</v>
      </c>
      <c r="K8" s="1">
        <v>90</v>
      </c>
      <c r="L8" s="1">
        <v>90</v>
      </c>
      <c r="M8" s="1">
        <v>20</v>
      </c>
      <c r="N8">
        <f t="shared" si="0"/>
        <v>2300</v>
      </c>
      <c r="O8">
        <v>2300</v>
      </c>
      <c r="P8" s="8">
        <f t="shared" si="1"/>
        <v>1</v>
      </c>
    </row>
    <row r="9" spans="2:16" x14ac:dyDescent="0.25">
      <c r="B9" s="1" t="s">
        <v>14</v>
      </c>
      <c r="C9" s="1">
        <v>3</v>
      </c>
      <c r="D9" s="1">
        <v>2</v>
      </c>
      <c r="E9" s="1">
        <v>2</v>
      </c>
      <c r="F9" s="1">
        <v>1</v>
      </c>
      <c r="G9" s="1">
        <v>2</v>
      </c>
      <c r="H9" s="1">
        <v>2</v>
      </c>
      <c r="I9" s="1">
        <v>0</v>
      </c>
      <c r="J9" s="1">
        <v>3</v>
      </c>
      <c r="K9" s="1">
        <v>0</v>
      </c>
      <c r="L9" s="1">
        <v>0</v>
      </c>
      <c r="M9" s="1">
        <v>1</v>
      </c>
      <c r="N9">
        <f>SUMPRODUCT(C9:M9,$C$1:$M$1)</f>
        <v>27.999999999999993</v>
      </c>
      <c r="O9">
        <v>28</v>
      </c>
    </row>
    <row r="10" spans="2:16" x14ac:dyDescent="0.25">
      <c r="B10" s="1" t="s">
        <v>15</v>
      </c>
      <c r="C10" s="1">
        <v>25</v>
      </c>
      <c r="D10" s="1">
        <v>48</v>
      </c>
      <c r="E10" s="1">
        <v>15</v>
      </c>
      <c r="F10" s="1">
        <v>14</v>
      </c>
      <c r="G10" s="1">
        <v>16</v>
      </c>
      <c r="H10" s="1">
        <v>17</v>
      </c>
      <c r="I10" s="1">
        <v>9</v>
      </c>
      <c r="J10" s="1">
        <v>3</v>
      </c>
      <c r="K10" s="1">
        <v>8</v>
      </c>
      <c r="L10" s="1">
        <v>0</v>
      </c>
      <c r="M10" s="1">
        <v>1</v>
      </c>
      <c r="N10">
        <f t="shared" si="0"/>
        <v>75.010487086150107</v>
      </c>
      <c r="O10">
        <v>50</v>
      </c>
    </row>
    <row r="11" spans="2:16" x14ac:dyDescent="0.25">
      <c r="B11" s="1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0.15</v>
      </c>
      <c r="I11" s="6">
        <v>0</v>
      </c>
      <c r="J11" s="6">
        <v>0</v>
      </c>
      <c r="K11" s="6">
        <v>0.15</v>
      </c>
      <c r="L11" s="6">
        <v>0</v>
      </c>
      <c r="M11" s="10">
        <v>0.02</v>
      </c>
      <c r="N11" s="8">
        <f t="shared" si="0"/>
        <v>0.99999999999999956</v>
      </c>
      <c r="O11" s="7">
        <v>1</v>
      </c>
    </row>
    <row r="12" spans="2:16" x14ac:dyDescent="0.25">
      <c r="B12" s="1" t="s">
        <v>17</v>
      </c>
      <c r="C12" s="6">
        <v>0.1</v>
      </c>
      <c r="D12" s="6">
        <v>0.15</v>
      </c>
      <c r="E12" s="6">
        <v>0.08</v>
      </c>
      <c r="F12" s="6">
        <v>0.02</v>
      </c>
      <c r="G12" s="6">
        <v>0.04</v>
      </c>
      <c r="H12" s="6">
        <v>0.15</v>
      </c>
      <c r="I12" s="6">
        <v>0</v>
      </c>
      <c r="J12" s="6">
        <v>0</v>
      </c>
      <c r="K12" s="6">
        <v>0.2</v>
      </c>
      <c r="L12" s="6">
        <v>0</v>
      </c>
      <c r="M12" s="6">
        <v>0.02</v>
      </c>
      <c r="N12" s="8">
        <f t="shared" si="0"/>
        <v>1.1531417923383598</v>
      </c>
      <c r="O12" s="7">
        <v>1</v>
      </c>
    </row>
    <row r="13" spans="2:16" x14ac:dyDescent="0.25">
      <c r="B13" s="1" t="s">
        <v>18</v>
      </c>
      <c r="C13" s="6">
        <v>0.25</v>
      </c>
      <c r="D13" s="6">
        <v>0.35</v>
      </c>
      <c r="E13" s="6">
        <v>0.15</v>
      </c>
      <c r="F13" s="6">
        <v>0.15</v>
      </c>
      <c r="G13" s="6">
        <v>0.1</v>
      </c>
      <c r="H13" s="6">
        <v>0.15</v>
      </c>
      <c r="I13" s="6">
        <v>0.02</v>
      </c>
      <c r="J13" s="6">
        <v>0.04</v>
      </c>
      <c r="K13" s="6">
        <v>0</v>
      </c>
      <c r="L13" s="6">
        <v>0</v>
      </c>
      <c r="M13" s="6">
        <v>0.06</v>
      </c>
      <c r="N13" s="8">
        <f t="shared" si="0"/>
        <v>1.2945562489166227</v>
      </c>
      <c r="O13" s="7">
        <v>1</v>
      </c>
    </row>
    <row r="14" spans="2:16" x14ac:dyDescent="0.25">
      <c r="B14" s="1" t="s">
        <v>19</v>
      </c>
      <c r="C14" s="6">
        <v>0.08</v>
      </c>
      <c r="D14" s="6">
        <v>0.15</v>
      </c>
      <c r="E14" s="6">
        <v>0.04</v>
      </c>
      <c r="F14" s="6">
        <v>0.06</v>
      </c>
      <c r="G14" s="6">
        <v>0.06</v>
      </c>
      <c r="H14" s="6">
        <v>0.04</v>
      </c>
      <c r="I14" s="6">
        <v>0.04</v>
      </c>
      <c r="J14" s="6">
        <v>0.1</v>
      </c>
      <c r="K14" s="6">
        <v>0.08</v>
      </c>
      <c r="L14" s="6">
        <v>0</v>
      </c>
      <c r="M14" s="10">
        <v>0.03</v>
      </c>
      <c r="N14" s="8">
        <f t="shared" si="0"/>
        <v>1.085763563875888</v>
      </c>
      <c r="O14" s="7">
        <v>1</v>
      </c>
    </row>
    <row r="16" spans="2:16" x14ac:dyDescent="0.25">
      <c r="C16">
        <f>SUM(C1:H1)</f>
        <v>1.500520020800832</v>
      </c>
    </row>
    <row r="17" spans="3:14" x14ac:dyDescent="0.25">
      <c r="C17">
        <f>SUM(C1:E1)</f>
        <v>0</v>
      </c>
    </row>
    <row r="19" spans="3:14" x14ac:dyDescent="0.25">
      <c r="C19" s="1">
        <v>550</v>
      </c>
      <c r="D19" s="1">
        <v>740</v>
      </c>
      <c r="E19" s="1">
        <v>300</v>
      </c>
      <c r="F19" s="1">
        <v>400</v>
      </c>
      <c r="G19" s="1">
        <v>380</v>
      </c>
      <c r="H19" s="1">
        <v>310</v>
      </c>
      <c r="I19" s="1">
        <v>170</v>
      </c>
      <c r="J19" s="1">
        <v>220</v>
      </c>
      <c r="K19" s="1">
        <v>100</v>
      </c>
      <c r="L19" s="1">
        <v>10</v>
      </c>
    </row>
    <row r="20" spans="3:14" x14ac:dyDescent="0.25">
      <c r="C20" s="1">
        <v>30</v>
      </c>
      <c r="D20" s="1">
        <v>42</v>
      </c>
      <c r="E20" s="1">
        <v>13</v>
      </c>
      <c r="F20" s="1">
        <v>21</v>
      </c>
      <c r="G20" s="1">
        <v>18</v>
      </c>
      <c r="H20" s="1">
        <v>13</v>
      </c>
      <c r="I20" s="1">
        <v>10</v>
      </c>
      <c r="J20" s="1">
        <v>10</v>
      </c>
      <c r="K20" s="1">
        <v>2</v>
      </c>
      <c r="L20" s="1">
        <v>0</v>
      </c>
    </row>
    <row r="21" spans="3:14" x14ac:dyDescent="0.25">
      <c r="C21" s="1">
        <v>45</v>
      </c>
      <c r="D21" s="1">
        <v>43</v>
      </c>
      <c r="E21" s="1">
        <v>32</v>
      </c>
      <c r="F21" s="1">
        <v>39</v>
      </c>
      <c r="G21" s="1">
        <v>39</v>
      </c>
      <c r="H21" s="1">
        <v>30</v>
      </c>
      <c r="I21" s="1">
        <v>10</v>
      </c>
      <c r="J21" s="1">
        <v>29</v>
      </c>
      <c r="K21" s="1">
        <v>12</v>
      </c>
      <c r="L21" s="1">
        <v>2</v>
      </c>
    </row>
    <row r="22" spans="3:14" x14ac:dyDescent="0.25">
      <c r="C22" s="1">
        <v>1010</v>
      </c>
      <c r="D22" s="1">
        <v>1360</v>
      </c>
      <c r="E22" s="1">
        <v>720</v>
      </c>
      <c r="F22" s="1">
        <v>560</v>
      </c>
      <c r="G22" s="1">
        <v>580</v>
      </c>
      <c r="H22" s="1">
        <v>770</v>
      </c>
      <c r="I22" s="1">
        <v>330</v>
      </c>
      <c r="J22" s="1">
        <v>180</v>
      </c>
      <c r="K22" s="1">
        <v>90</v>
      </c>
      <c r="L22" s="1">
        <v>90</v>
      </c>
    </row>
    <row r="23" spans="3:14" x14ac:dyDescent="0.25">
      <c r="C23" s="1">
        <v>3</v>
      </c>
      <c r="D23" s="1">
        <v>2</v>
      </c>
      <c r="E23" s="1">
        <v>2</v>
      </c>
      <c r="F23" s="1">
        <v>1</v>
      </c>
      <c r="G23" s="1">
        <v>2</v>
      </c>
      <c r="H23" s="1">
        <v>2</v>
      </c>
      <c r="I23" s="1">
        <v>0</v>
      </c>
      <c r="J23" s="1">
        <v>3</v>
      </c>
      <c r="K23" s="1">
        <v>0</v>
      </c>
      <c r="L23" s="1">
        <v>0</v>
      </c>
    </row>
    <row r="24" spans="3:14" x14ac:dyDescent="0.25">
      <c r="C24" s="1">
        <v>25</v>
      </c>
      <c r="D24" s="1">
        <v>48</v>
      </c>
      <c r="E24" s="1">
        <v>15</v>
      </c>
      <c r="F24" s="1">
        <v>14</v>
      </c>
      <c r="G24" s="1">
        <v>16</v>
      </c>
      <c r="H24" s="1">
        <v>17</v>
      </c>
      <c r="I24" s="1">
        <v>9</v>
      </c>
      <c r="J24" s="1">
        <v>3</v>
      </c>
      <c r="K24" s="1">
        <v>8</v>
      </c>
      <c r="L24" s="1">
        <v>0</v>
      </c>
    </row>
    <row r="25" spans="3:14" x14ac:dyDescent="0.25"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0.15</v>
      </c>
      <c r="I25" s="6">
        <v>0</v>
      </c>
      <c r="J25" s="6">
        <v>0</v>
      </c>
      <c r="K25" s="6">
        <v>0.15</v>
      </c>
      <c r="L25" s="6">
        <v>0</v>
      </c>
      <c r="N25">
        <v>20</v>
      </c>
    </row>
    <row r="26" spans="3:14" x14ac:dyDescent="0.25">
      <c r="C26" s="6">
        <v>0.1</v>
      </c>
      <c r="D26" s="6">
        <v>0.15</v>
      </c>
      <c r="E26" s="6">
        <v>0.08</v>
      </c>
      <c r="F26" s="6">
        <v>0.02</v>
      </c>
      <c r="G26" s="6">
        <v>0.04</v>
      </c>
      <c r="H26" s="6">
        <v>0.15</v>
      </c>
      <c r="I26" s="6">
        <v>0</v>
      </c>
      <c r="J26" s="6">
        <v>0</v>
      </c>
      <c r="K26" s="6">
        <v>0.2</v>
      </c>
      <c r="L26" s="6">
        <v>0</v>
      </c>
      <c r="N26">
        <v>1300</v>
      </c>
    </row>
    <row r="27" spans="3:14" x14ac:dyDescent="0.25">
      <c r="C27" s="6">
        <v>0.25</v>
      </c>
      <c r="D27" s="6">
        <v>0.35</v>
      </c>
      <c r="E27" s="6">
        <v>0.15</v>
      </c>
      <c r="F27" s="6">
        <v>0.15</v>
      </c>
      <c r="G27" s="6">
        <v>0.1</v>
      </c>
      <c r="H27" s="6">
        <v>0.15</v>
      </c>
      <c r="I27" s="6">
        <v>0.02</v>
      </c>
      <c r="J27" s="6">
        <v>0.04</v>
      </c>
      <c r="K27" s="6">
        <v>0</v>
      </c>
      <c r="L27" s="6">
        <v>0</v>
      </c>
      <c r="N27">
        <v>18</v>
      </c>
    </row>
    <row r="28" spans="3:14" x14ac:dyDescent="0.25">
      <c r="C28" s="6">
        <v>0.08</v>
      </c>
      <c r="D28" s="6">
        <v>0.15</v>
      </c>
      <c r="E28" s="6">
        <v>0.04</v>
      </c>
      <c r="F28" s="6">
        <v>0.06</v>
      </c>
      <c r="G28" s="6">
        <v>0.06</v>
      </c>
      <c r="H28" s="6">
        <v>0.04</v>
      </c>
      <c r="I28" s="6">
        <v>0.04</v>
      </c>
      <c r="J28" s="6">
        <v>0.1</v>
      </c>
      <c r="K28" s="6">
        <v>0.08</v>
      </c>
      <c r="L28" s="6">
        <v>0</v>
      </c>
      <c r="N28">
        <v>4700</v>
      </c>
    </row>
    <row r="30" spans="3:14" x14ac:dyDescent="0.25">
      <c r="C30" s="8">
        <f>C25/$N25</f>
        <v>0</v>
      </c>
      <c r="D30" s="8">
        <f t="shared" ref="D30:L30" si="2">D25/$N25</f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7.4999999999999997E-3</v>
      </c>
      <c r="I30" s="8">
        <f t="shared" si="2"/>
        <v>0</v>
      </c>
      <c r="J30" s="8">
        <f t="shared" si="2"/>
        <v>0</v>
      </c>
      <c r="K30" s="8">
        <f t="shared" si="2"/>
        <v>7.4999999999999997E-3</v>
      </c>
      <c r="L30" s="8">
        <f t="shared" si="2"/>
        <v>0</v>
      </c>
    </row>
    <row r="31" spans="3:14" x14ac:dyDescent="0.25">
      <c r="C31" s="8">
        <f t="shared" ref="C31:L31" si="3">C26/$N26</f>
        <v>7.6923076923076926E-5</v>
      </c>
      <c r="D31" s="8">
        <f t="shared" si="3"/>
        <v>1.1538461538461538E-4</v>
      </c>
      <c r="E31" s="8">
        <f t="shared" si="3"/>
        <v>6.1538461538461535E-5</v>
      </c>
      <c r="F31" s="8">
        <f t="shared" si="3"/>
        <v>1.5384615384615384E-5</v>
      </c>
      <c r="G31" s="8">
        <f t="shared" si="3"/>
        <v>3.0769230769230768E-5</v>
      </c>
      <c r="H31" s="8">
        <f t="shared" si="3"/>
        <v>1.1538461538461538E-4</v>
      </c>
      <c r="I31" s="8">
        <f t="shared" si="3"/>
        <v>0</v>
      </c>
      <c r="J31" s="8">
        <f t="shared" si="3"/>
        <v>0</v>
      </c>
      <c r="K31" s="8">
        <f t="shared" si="3"/>
        <v>1.5384615384615385E-4</v>
      </c>
      <c r="L31" s="8">
        <f t="shared" si="3"/>
        <v>0</v>
      </c>
    </row>
    <row r="32" spans="3:14" x14ac:dyDescent="0.25">
      <c r="C32" s="8">
        <f t="shared" ref="C32:L32" si="4">C27/$N27</f>
        <v>1.3888888888888888E-2</v>
      </c>
      <c r="D32" s="8">
        <f t="shared" si="4"/>
        <v>1.9444444444444445E-2</v>
      </c>
      <c r="E32" s="8">
        <f t="shared" si="4"/>
        <v>8.3333333333333332E-3</v>
      </c>
      <c r="F32" s="8">
        <f t="shared" si="4"/>
        <v>8.3333333333333332E-3</v>
      </c>
      <c r="G32" s="8">
        <f t="shared" si="4"/>
        <v>5.5555555555555558E-3</v>
      </c>
      <c r="H32" s="8">
        <f t="shared" si="4"/>
        <v>8.3333333333333332E-3</v>
      </c>
      <c r="I32" s="8">
        <f t="shared" si="4"/>
        <v>1.1111111111111111E-3</v>
      </c>
      <c r="J32" s="8">
        <f t="shared" si="4"/>
        <v>2.2222222222222222E-3</v>
      </c>
      <c r="K32" s="8">
        <f t="shared" si="4"/>
        <v>0</v>
      </c>
      <c r="L32" s="8">
        <f t="shared" si="4"/>
        <v>0</v>
      </c>
    </row>
    <row r="33" spans="3:12" x14ac:dyDescent="0.25">
      <c r="C33" s="8">
        <f t="shared" ref="C33:L33" si="5">C28/$N28</f>
        <v>1.7021276595744682E-5</v>
      </c>
      <c r="D33" s="8">
        <f t="shared" si="5"/>
        <v>3.1914893617021275E-5</v>
      </c>
      <c r="E33" s="8">
        <f t="shared" si="5"/>
        <v>8.5106382978723412E-6</v>
      </c>
      <c r="F33" s="8">
        <f t="shared" si="5"/>
        <v>1.2765957446808511E-5</v>
      </c>
      <c r="G33" s="8">
        <f t="shared" si="5"/>
        <v>1.2765957446808511E-5</v>
      </c>
      <c r="H33" s="8">
        <f t="shared" si="5"/>
        <v>8.5106382978723412E-6</v>
      </c>
      <c r="I33" s="8">
        <f t="shared" si="5"/>
        <v>8.5106382978723412E-6</v>
      </c>
      <c r="J33" s="8">
        <f t="shared" si="5"/>
        <v>2.1276595744680852E-5</v>
      </c>
      <c r="K33" s="8">
        <f t="shared" si="5"/>
        <v>1.7021276595744682E-5</v>
      </c>
      <c r="L33" s="8">
        <f t="shared" si="5"/>
        <v>0</v>
      </c>
    </row>
    <row r="35" spans="3:12" x14ac:dyDescent="0.25">
      <c r="C35" s="12">
        <f>C5-C19</f>
        <v>0</v>
      </c>
      <c r="D35" s="12">
        <f t="shared" ref="D35:L35" si="6">D5-D19</f>
        <v>0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0</v>
      </c>
      <c r="L35" s="12">
        <f t="shared" si="6"/>
        <v>0</v>
      </c>
    </row>
    <row r="36" spans="3:12" x14ac:dyDescent="0.25">
      <c r="C36" s="12">
        <f t="shared" ref="C36:L36" si="7">C6-C20</f>
        <v>0</v>
      </c>
      <c r="D36" s="12">
        <f t="shared" si="7"/>
        <v>0</v>
      </c>
      <c r="E36" s="12">
        <f t="shared" si="7"/>
        <v>0</v>
      </c>
      <c r="F36" s="12">
        <f t="shared" si="7"/>
        <v>0</v>
      </c>
      <c r="G36" s="12">
        <f t="shared" si="7"/>
        <v>0</v>
      </c>
      <c r="H36" s="12">
        <f t="shared" si="7"/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f t="shared" si="7"/>
        <v>0</v>
      </c>
    </row>
    <row r="37" spans="3:12" x14ac:dyDescent="0.25">
      <c r="C37" s="12">
        <f t="shared" ref="C37:L37" si="8">C7-C21</f>
        <v>0</v>
      </c>
      <c r="D37" s="12">
        <f t="shared" si="8"/>
        <v>0</v>
      </c>
      <c r="E37" s="12">
        <f t="shared" si="8"/>
        <v>0</v>
      </c>
      <c r="F37" s="12">
        <f t="shared" si="8"/>
        <v>0</v>
      </c>
      <c r="G37" s="12">
        <f t="shared" si="8"/>
        <v>0</v>
      </c>
      <c r="H37" s="12">
        <f t="shared" si="8"/>
        <v>0</v>
      </c>
      <c r="I37" s="12">
        <f t="shared" si="8"/>
        <v>0</v>
      </c>
      <c r="J37" s="12">
        <f t="shared" si="8"/>
        <v>0</v>
      </c>
      <c r="K37" s="12">
        <f>K7-K21</f>
        <v>0</v>
      </c>
      <c r="L37" s="12">
        <f t="shared" si="8"/>
        <v>0</v>
      </c>
    </row>
    <row r="38" spans="3:12" x14ac:dyDescent="0.25">
      <c r="C38" s="12">
        <f t="shared" ref="C38:L38" si="9">C8-C22</f>
        <v>0</v>
      </c>
      <c r="D38" s="12">
        <f t="shared" si="9"/>
        <v>0</v>
      </c>
      <c r="E38" s="12">
        <f t="shared" si="9"/>
        <v>0</v>
      </c>
      <c r="F38" s="12">
        <f t="shared" si="9"/>
        <v>0</v>
      </c>
      <c r="G38" s="12">
        <f t="shared" si="9"/>
        <v>0</v>
      </c>
      <c r="H38" s="12">
        <f t="shared" si="9"/>
        <v>0</v>
      </c>
      <c r="I38" s="12">
        <f t="shared" si="9"/>
        <v>0</v>
      </c>
      <c r="J38" s="12">
        <f t="shared" si="9"/>
        <v>0</v>
      </c>
      <c r="K38" s="12">
        <f t="shared" si="9"/>
        <v>0</v>
      </c>
      <c r="L38" s="12">
        <f t="shared" si="9"/>
        <v>0</v>
      </c>
    </row>
    <row r="39" spans="3:12" x14ac:dyDescent="0.25">
      <c r="C39" s="12">
        <f t="shared" ref="C39:L39" si="10">C9-C23</f>
        <v>0</v>
      </c>
      <c r="D39" s="12">
        <f t="shared" si="10"/>
        <v>0</v>
      </c>
      <c r="E39" s="12">
        <f t="shared" si="10"/>
        <v>0</v>
      </c>
      <c r="F39" s="12">
        <f t="shared" si="10"/>
        <v>0</v>
      </c>
      <c r="G39" s="12">
        <f t="shared" si="10"/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</row>
    <row r="40" spans="3:12" x14ac:dyDescent="0.25">
      <c r="C40" s="12">
        <f t="shared" ref="C40:L40" si="11">C10-C24</f>
        <v>0</v>
      </c>
      <c r="D40" s="12">
        <f t="shared" si="11"/>
        <v>0</v>
      </c>
      <c r="E40" s="12">
        <f t="shared" si="11"/>
        <v>0</v>
      </c>
      <c r="F40" s="12">
        <f t="shared" si="11"/>
        <v>0</v>
      </c>
      <c r="G40" s="12">
        <f t="shared" si="11"/>
        <v>0</v>
      </c>
      <c r="H40" s="12">
        <f t="shared" si="11"/>
        <v>0</v>
      </c>
      <c r="I40" s="12">
        <f t="shared" si="11"/>
        <v>0</v>
      </c>
      <c r="J40" s="12">
        <f t="shared" si="11"/>
        <v>0</v>
      </c>
      <c r="K40" s="12">
        <f t="shared" si="11"/>
        <v>0</v>
      </c>
      <c r="L40" s="12">
        <f t="shared" si="11"/>
        <v>0</v>
      </c>
    </row>
    <row r="41" spans="3:12" x14ac:dyDescent="0.25">
      <c r="C41" s="12">
        <f t="shared" ref="C41:L41" si="12">C11-C25</f>
        <v>0</v>
      </c>
      <c r="D41" s="12">
        <f t="shared" si="12"/>
        <v>0</v>
      </c>
      <c r="E41" s="12">
        <f t="shared" si="12"/>
        <v>0</v>
      </c>
      <c r="F41" s="12">
        <f t="shared" si="12"/>
        <v>0</v>
      </c>
      <c r="G41" s="12">
        <f t="shared" si="12"/>
        <v>0</v>
      </c>
      <c r="H41" s="12">
        <f t="shared" si="12"/>
        <v>0</v>
      </c>
      <c r="I41" s="12">
        <f t="shared" si="12"/>
        <v>0</v>
      </c>
      <c r="J41" s="12">
        <f t="shared" si="12"/>
        <v>0</v>
      </c>
      <c r="K41" s="12">
        <f t="shared" si="12"/>
        <v>0</v>
      </c>
      <c r="L41" s="12">
        <f t="shared" si="12"/>
        <v>0</v>
      </c>
    </row>
    <row r="42" spans="3:12" x14ac:dyDescent="0.25">
      <c r="C42" s="12">
        <f t="shared" ref="C42:L42" si="13">C12-C26</f>
        <v>0</v>
      </c>
      <c r="D42" s="12">
        <f t="shared" si="13"/>
        <v>0</v>
      </c>
      <c r="E42" s="12">
        <f t="shared" si="13"/>
        <v>0</v>
      </c>
      <c r="F42" s="12">
        <f t="shared" si="13"/>
        <v>0</v>
      </c>
      <c r="G42" s="12">
        <f t="shared" si="13"/>
        <v>0</v>
      </c>
      <c r="H42" s="12">
        <f t="shared" si="13"/>
        <v>0</v>
      </c>
      <c r="I42" s="12">
        <f t="shared" si="13"/>
        <v>0</v>
      </c>
      <c r="J42" s="12">
        <f t="shared" si="13"/>
        <v>0</v>
      </c>
      <c r="K42" s="12">
        <f t="shared" si="13"/>
        <v>0</v>
      </c>
      <c r="L42" s="12">
        <f t="shared" si="13"/>
        <v>0</v>
      </c>
    </row>
    <row r="43" spans="3:12" x14ac:dyDescent="0.25">
      <c r="C43" s="12">
        <f t="shared" ref="C43:L43" si="14">C13-C27</f>
        <v>0</v>
      </c>
      <c r="D43" s="12">
        <f t="shared" si="14"/>
        <v>0</v>
      </c>
      <c r="E43" s="12">
        <f t="shared" si="14"/>
        <v>0</v>
      </c>
      <c r="F43" s="12">
        <f t="shared" si="14"/>
        <v>0</v>
      </c>
      <c r="G43" s="12">
        <f t="shared" si="14"/>
        <v>0</v>
      </c>
      <c r="H43" s="12">
        <f t="shared" si="14"/>
        <v>0</v>
      </c>
      <c r="I43" s="12">
        <f t="shared" si="14"/>
        <v>0</v>
      </c>
      <c r="J43" s="12">
        <f t="shared" si="14"/>
        <v>0</v>
      </c>
      <c r="K43" s="12">
        <f t="shared" si="14"/>
        <v>0</v>
      </c>
      <c r="L43" s="12">
        <f t="shared" si="14"/>
        <v>0</v>
      </c>
    </row>
    <row r="44" spans="3:12" x14ac:dyDescent="0.25">
      <c r="C44" s="12">
        <f t="shared" ref="C44:L44" si="15">C14-C28</f>
        <v>0</v>
      </c>
      <c r="D44" s="12">
        <f t="shared" si="15"/>
        <v>0</v>
      </c>
      <c r="E44" s="12">
        <f t="shared" si="15"/>
        <v>0</v>
      </c>
      <c r="F44" s="12">
        <f t="shared" si="15"/>
        <v>0</v>
      </c>
      <c r="G44" s="12">
        <f t="shared" si="15"/>
        <v>0</v>
      </c>
      <c r="H44" s="12">
        <f t="shared" si="15"/>
        <v>0</v>
      </c>
      <c r="I44" s="12">
        <f t="shared" si="15"/>
        <v>0</v>
      </c>
      <c r="J44" s="12">
        <f t="shared" si="15"/>
        <v>0</v>
      </c>
      <c r="K44" s="12">
        <f t="shared" si="15"/>
        <v>0</v>
      </c>
      <c r="L44" s="12">
        <f t="shared" si="15"/>
        <v>0</v>
      </c>
    </row>
  </sheetData>
  <conditionalFormatting sqref="C1:M1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135F-1954-4E51-972C-7C79152FBA3C}">
  <dimension ref="B1:P14"/>
  <sheetViews>
    <sheetView workbookViewId="0">
      <selection sqref="A1:P14"/>
    </sheetView>
  </sheetViews>
  <sheetFormatPr defaultRowHeight="15" x14ac:dyDescent="0.25"/>
  <sheetData>
    <row r="1" spans="2:16" x14ac:dyDescent="0.25">
      <c r="C1" s="9">
        <v>0</v>
      </c>
      <c r="D1" s="9">
        <v>0</v>
      </c>
      <c r="E1" s="9">
        <v>0</v>
      </c>
      <c r="F1" s="9">
        <v>0</v>
      </c>
      <c r="G1" s="9">
        <v>0</v>
      </c>
      <c r="H1" s="9">
        <v>1</v>
      </c>
      <c r="I1" s="9">
        <v>0</v>
      </c>
      <c r="J1" s="9">
        <v>3</v>
      </c>
      <c r="K1" s="9">
        <v>4</v>
      </c>
      <c r="L1" s="9">
        <v>3</v>
      </c>
      <c r="M1" s="9">
        <v>17</v>
      </c>
    </row>
    <row r="2" spans="2:16" x14ac:dyDescent="0.25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</row>
    <row r="3" spans="2:16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20</v>
      </c>
    </row>
    <row r="4" spans="2:16" x14ac:dyDescent="0.25">
      <c r="C4" s="4">
        <v>3.99</v>
      </c>
      <c r="D4" s="4">
        <v>4.79</v>
      </c>
      <c r="E4" s="5">
        <v>1</v>
      </c>
      <c r="F4" s="4">
        <v>3.49</v>
      </c>
      <c r="G4" s="4">
        <v>3.49</v>
      </c>
      <c r="H4" s="5">
        <v>1</v>
      </c>
      <c r="I4" s="4">
        <v>2.99</v>
      </c>
      <c r="J4" s="5">
        <v>1</v>
      </c>
      <c r="K4" s="5">
        <v>1</v>
      </c>
      <c r="L4" s="5">
        <v>0</v>
      </c>
      <c r="M4" s="5">
        <v>1</v>
      </c>
      <c r="N4" s="11">
        <f>SUMPRODUCT(C4:M4,$C$1:$M$1)</f>
        <v>25</v>
      </c>
    </row>
    <row r="5" spans="2:16" x14ac:dyDescent="0.25">
      <c r="B5" s="1" t="s">
        <v>10</v>
      </c>
      <c r="C5" s="1">
        <v>550</v>
      </c>
      <c r="D5" s="1">
        <v>740</v>
      </c>
      <c r="E5" s="1">
        <v>300</v>
      </c>
      <c r="F5" s="1">
        <v>400</v>
      </c>
      <c r="G5" s="1">
        <v>380</v>
      </c>
      <c r="H5" s="1">
        <v>310</v>
      </c>
      <c r="I5" s="1">
        <v>170</v>
      </c>
      <c r="J5" s="1">
        <v>220</v>
      </c>
      <c r="K5" s="1">
        <v>100</v>
      </c>
      <c r="L5" s="1">
        <v>10</v>
      </c>
      <c r="M5" s="1">
        <v>35</v>
      </c>
      <c r="N5">
        <f>SUMPRODUCT(C5:M5,$C$1:$M$1)</f>
        <v>1995</v>
      </c>
      <c r="O5">
        <v>2000</v>
      </c>
      <c r="P5" s="8">
        <f>N5/O5</f>
        <v>0.99750000000000005</v>
      </c>
    </row>
    <row r="6" spans="2:16" x14ac:dyDescent="0.25">
      <c r="B6" s="1" t="s">
        <v>11</v>
      </c>
      <c r="C6" s="1">
        <v>30</v>
      </c>
      <c r="D6" s="1">
        <v>42</v>
      </c>
      <c r="E6" s="1">
        <v>13</v>
      </c>
      <c r="F6" s="1">
        <v>21</v>
      </c>
      <c r="G6" s="1">
        <v>18</v>
      </c>
      <c r="H6" s="1">
        <v>13</v>
      </c>
      <c r="I6" s="1">
        <v>10</v>
      </c>
      <c r="J6" s="1">
        <v>10</v>
      </c>
      <c r="K6" s="1">
        <v>2</v>
      </c>
      <c r="L6" s="1">
        <v>0</v>
      </c>
      <c r="M6" s="1">
        <v>0</v>
      </c>
      <c r="N6">
        <f t="shared" ref="N6:N14" si="0">SUMPRODUCT(C6:M6,$C$1:$M$1)</f>
        <v>51</v>
      </c>
      <c r="O6">
        <v>78</v>
      </c>
      <c r="P6" s="8">
        <f t="shared" ref="P6:P8" si="1">N6/O6</f>
        <v>0.65384615384615385</v>
      </c>
    </row>
    <row r="7" spans="2:16" x14ac:dyDescent="0.25">
      <c r="B7" s="1" t="s">
        <v>12</v>
      </c>
      <c r="C7" s="1">
        <v>45</v>
      </c>
      <c r="D7" s="1">
        <v>43</v>
      </c>
      <c r="E7" s="1">
        <v>32</v>
      </c>
      <c r="F7" s="1">
        <v>39</v>
      </c>
      <c r="G7" s="1">
        <v>39</v>
      </c>
      <c r="H7" s="1">
        <v>30</v>
      </c>
      <c r="I7" s="1">
        <v>10</v>
      </c>
      <c r="J7" s="1">
        <v>29</v>
      </c>
      <c r="K7" s="1">
        <v>12</v>
      </c>
      <c r="L7" s="1">
        <v>2</v>
      </c>
      <c r="M7" s="1">
        <v>3</v>
      </c>
      <c r="N7">
        <f t="shared" si="0"/>
        <v>222</v>
      </c>
      <c r="O7">
        <v>275</v>
      </c>
      <c r="P7" s="8">
        <f t="shared" si="1"/>
        <v>0.80727272727272725</v>
      </c>
    </row>
    <row r="8" spans="2:16" x14ac:dyDescent="0.25">
      <c r="B8" s="1" t="s">
        <v>13</v>
      </c>
      <c r="C8" s="1">
        <v>1010</v>
      </c>
      <c r="D8" s="1">
        <v>1360</v>
      </c>
      <c r="E8" s="1">
        <v>720</v>
      </c>
      <c r="F8" s="1">
        <v>560</v>
      </c>
      <c r="G8" s="1">
        <v>580</v>
      </c>
      <c r="H8" s="1">
        <v>770</v>
      </c>
      <c r="I8" s="1">
        <v>330</v>
      </c>
      <c r="J8" s="1">
        <v>180</v>
      </c>
      <c r="K8" s="1">
        <v>90</v>
      </c>
      <c r="L8" s="1">
        <v>90</v>
      </c>
      <c r="M8" s="1">
        <v>20</v>
      </c>
      <c r="N8">
        <f t="shared" si="0"/>
        <v>2280</v>
      </c>
      <c r="O8">
        <v>2300</v>
      </c>
      <c r="P8" s="8">
        <f t="shared" si="1"/>
        <v>0.99130434782608701</v>
      </c>
    </row>
    <row r="9" spans="2:16" x14ac:dyDescent="0.25">
      <c r="B9" s="1" t="s">
        <v>14</v>
      </c>
      <c r="C9" s="1">
        <v>3</v>
      </c>
      <c r="D9" s="1">
        <v>2</v>
      </c>
      <c r="E9" s="1">
        <v>2</v>
      </c>
      <c r="F9" s="1">
        <v>1</v>
      </c>
      <c r="G9" s="1">
        <v>2</v>
      </c>
      <c r="H9" s="1">
        <v>2</v>
      </c>
      <c r="I9" s="1">
        <v>0</v>
      </c>
      <c r="J9" s="1">
        <v>3</v>
      </c>
      <c r="K9" s="1">
        <v>0</v>
      </c>
      <c r="L9" s="1">
        <v>0</v>
      </c>
      <c r="M9" s="1">
        <v>1</v>
      </c>
      <c r="N9">
        <f>SUMPRODUCT(C9:M9,$C$1:$M$1)</f>
        <v>28</v>
      </c>
      <c r="O9">
        <v>28</v>
      </c>
    </row>
    <row r="10" spans="2:16" x14ac:dyDescent="0.25">
      <c r="B10" s="1" t="s">
        <v>15</v>
      </c>
      <c r="C10" s="1">
        <v>25</v>
      </c>
      <c r="D10" s="1">
        <v>48</v>
      </c>
      <c r="E10" s="1">
        <v>15</v>
      </c>
      <c r="F10" s="1">
        <v>14</v>
      </c>
      <c r="G10" s="1">
        <v>16</v>
      </c>
      <c r="H10" s="1">
        <v>17</v>
      </c>
      <c r="I10" s="1">
        <v>9</v>
      </c>
      <c r="J10" s="1">
        <v>3</v>
      </c>
      <c r="K10" s="1">
        <v>8</v>
      </c>
      <c r="L10" s="1">
        <v>0</v>
      </c>
      <c r="M10" s="1">
        <v>1</v>
      </c>
      <c r="N10">
        <f t="shared" si="0"/>
        <v>75</v>
      </c>
      <c r="O10">
        <v>50</v>
      </c>
    </row>
    <row r="11" spans="2:16" x14ac:dyDescent="0.25">
      <c r="B11" s="1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0.15</v>
      </c>
      <c r="I11" s="6">
        <v>0</v>
      </c>
      <c r="J11" s="6">
        <v>0</v>
      </c>
      <c r="K11" s="6">
        <v>0.15</v>
      </c>
      <c r="L11" s="6">
        <v>0</v>
      </c>
      <c r="M11" s="10">
        <v>0.02</v>
      </c>
      <c r="N11" s="8">
        <f t="shared" si="0"/>
        <v>1.0900000000000001</v>
      </c>
      <c r="O11" s="7">
        <v>1</v>
      </c>
    </row>
    <row r="12" spans="2:16" x14ac:dyDescent="0.25">
      <c r="B12" s="1" t="s">
        <v>17</v>
      </c>
      <c r="C12" s="6">
        <v>0.1</v>
      </c>
      <c r="D12" s="6">
        <v>0.15</v>
      </c>
      <c r="E12" s="6">
        <v>0.08</v>
      </c>
      <c r="F12" s="6">
        <v>0.02</v>
      </c>
      <c r="G12" s="6">
        <v>0.04</v>
      </c>
      <c r="H12" s="6">
        <v>0.15</v>
      </c>
      <c r="I12" s="6">
        <v>0</v>
      </c>
      <c r="J12" s="6">
        <v>0</v>
      </c>
      <c r="K12" s="6">
        <v>0.2</v>
      </c>
      <c r="L12" s="6">
        <v>0</v>
      </c>
      <c r="M12" s="6">
        <v>0.02</v>
      </c>
      <c r="N12" s="8">
        <f t="shared" si="0"/>
        <v>1.29</v>
      </c>
      <c r="O12" s="7">
        <v>1</v>
      </c>
    </row>
    <row r="13" spans="2:16" x14ac:dyDescent="0.25">
      <c r="B13" s="1" t="s">
        <v>18</v>
      </c>
      <c r="C13" s="6">
        <v>0.25</v>
      </c>
      <c r="D13" s="6">
        <v>0.35</v>
      </c>
      <c r="E13" s="6">
        <v>0.15</v>
      </c>
      <c r="F13" s="6">
        <v>0.15</v>
      </c>
      <c r="G13" s="6">
        <v>0.1</v>
      </c>
      <c r="H13" s="6">
        <v>0.15</v>
      </c>
      <c r="I13" s="6">
        <v>0.02</v>
      </c>
      <c r="J13" s="6">
        <v>0.04</v>
      </c>
      <c r="K13" s="6">
        <v>0</v>
      </c>
      <c r="L13" s="6">
        <v>0</v>
      </c>
      <c r="M13" s="6">
        <v>0.06</v>
      </c>
      <c r="N13" s="8">
        <f t="shared" si="0"/>
        <v>1.29</v>
      </c>
      <c r="O13" s="7">
        <v>1</v>
      </c>
    </row>
    <row r="14" spans="2:16" x14ac:dyDescent="0.25">
      <c r="B14" s="1" t="s">
        <v>19</v>
      </c>
      <c r="C14" s="6">
        <v>0.08</v>
      </c>
      <c r="D14" s="6">
        <v>0.15</v>
      </c>
      <c r="E14" s="6">
        <v>0.04</v>
      </c>
      <c r="F14" s="6">
        <v>0.06</v>
      </c>
      <c r="G14" s="6">
        <v>0.06</v>
      </c>
      <c r="H14" s="6">
        <v>0.04</v>
      </c>
      <c r="I14" s="6">
        <v>0.04</v>
      </c>
      <c r="J14" s="6">
        <v>0.1</v>
      </c>
      <c r="K14" s="6">
        <v>0.08</v>
      </c>
      <c r="L14" s="6">
        <v>0</v>
      </c>
      <c r="M14" s="10">
        <v>0.03</v>
      </c>
      <c r="N14" s="8">
        <f t="shared" si="0"/>
        <v>1.17</v>
      </c>
      <c r="O14" s="7">
        <v>1</v>
      </c>
    </row>
  </sheetData>
  <conditionalFormatting sqref="C1:M1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84AF-9BBC-4B4D-843E-58C81CEC186A}">
  <dimension ref="B1:P14"/>
  <sheetViews>
    <sheetView workbookViewId="0">
      <selection activeCell="H29" sqref="H29"/>
    </sheetView>
  </sheetViews>
  <sheetFormatPr defaultRowHeight="15" x14ac:dyDescent="0.25"/>
  <sheetData>
    <row r="1" spans="2:16" x14ac:dyDescent="0.25">
      <c r="C1" s="9">
        <v>0</v>
      </c>
      <c r="D1" s="9">
        <v>0</v>
      </c>
      <c r="E1" s="9">
        <v>0</v>
      </c>
      <c r="F1" s="9">
        <v>0</v>
      </c>
      <c r="G1" s="9">
        <v>0</v>
      </c>
      <c r="H1" s="9">
        <v>0</v>
      </c>
      <c r="I1" s="9">
        <v>0</v>
      </c>
      <c r="J1" s="9">
        <v>0</v>
      </c>
      <c r="K1" s="9">
        <v>2.75</v>
      </c>
      <c r="L1" s="9">
        <v>16.583333333333329</v>
      </c>
      <c r="M1" s="9">
        <v>28.000000000000007</v>
      </c>
    </row>
    <row r="2" spans="2:16" x14ac:dyDescent="0.25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</row>
    <row r="3" spans="2:16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20</v>
      </c>
    </row>
    <row r="4" spans="2:16" x14ac:dyDescent="0.25">
      <c r="C4" s="4">
        <v>3.99</v>
      </c>
      <c r="D4" s="4">
        <v>4.79</v>
      </c>
      <c r="E4" s="5">
        <v>1</v>
      </c>
      <c r="F4" s="4">
        <v>3.49</v>
      </c>
      <c r="G4" s="4">
        <v>3.49</v>
      </c>
      <c r="H4" s="5">
        <v>1</v>
      </c>
      <c r="I4" s="4">
        <v>2.99</v>
      </c>
      <c r="J4" s="5">
        <v>1</v>
      </c>
      <c r="K4" s="5">
        <v>1</v>
      </c>
      <c r="L4" s="5">
        <v>0</v>
      </c>
      <c r="M4" s="5">
        <v>1</v>
      </c>
      <c r="N4" s="11">
        <f>SUMPRODUCT(C4:M4,$C$1:$M$1)</f>
        <v>30.750000000000007</v>
      </c>
    </row>
    <row r="5" spans="2:16" x14ac:dyDescent="0.25">
      <c r="B5" s="1" t="s">
        <v>10</v>
      </c>
      <c r="C5" s="1">
        <v>550</v>
      </c>
      <c r="D5" s="1">
        <v>740</v>
      </c>
      <c r="E5" s="1">
        <v>300</v>
      </c>
      <c r="F5" s="1">
        <v>400</v>
      </c>
      <c r="G5" s="1">
        <v>380</v>
      </c>
      <c r="H5" s="1">
        <v>310</v>
      </c>
      <c r="I5" s="1">
        <v>170</v>
      </c>
      <c r="J5" s="1">
        <v>220</v>
      </c>
      <c r="K5" s="1">
        <v>100</v>
      </c>
      <c r="L5" s="1">
        <v>10</v>
      </c>
      <c r="M5" s="1">
        <v>35</v>
      </c>
      <c r="N5">
        <f>SUMPRODUCT(C5:M5,$C$1:$M$1)</f>
        <v>1420.8333333333335</v>
      </c>
      <c r="O5">
        <v>2000</v>
      </c>
      <c r="P5" s="8">
        <f>N5/O5</f>
        <v>0.7104166666666667</v>
      </c>
    </row>
    <row r="6" spans="2:16" x14ac:dyDescent="0.25">
      <c r="B6" s="1" t="s">
        <v>11</v>
      </c>
      <c r="C6" s="1">
        <v>30</v>
      </c>
      <c r="D6" s="1">
        <v>42</v>
      </c>
      <c r="E6" s="1">
        <v>13</v>
      </c>
      <c r="F6" s="1">
        <v>21</v>
      </c>
      <c r="G6" s="1">
        <v>18</v>
      </c>
      <c r="H6" s="1">
        <v>13</v>
      </c>
      <c r="I6" s="1">
        <v>10</v>
      </c>
      <c r="J6" s="1">
        <v>10</v>
      </c>
      <c r="K6" s="1">
        <v>2</v>
      </c>
      <c r="L6" s="1">
        <v>0</v>
      </c>
      <c r="M6" s="1">
        <v>0</v>
      </c>
      <c r="N6">
        <f t="shared" ref="N6:N14" si="0">SUMPRODUCT(C6:M6,$C$1:$M$1)</f>
        <v>5.5</v>
      </c>
      <c r="O6">
        <v>78</v>
      </c>
      <c r="P6" s="8">
        <f t="shared" ref="P6:P8" si="1">N6/O6</f>
        <v>7.0512820512820512E-2</v>
      </c>
    </row>
    <row r="7" spans="2:16" x14ac:dyDescent="0.25">
      <c r="B7" s="1" t="s">
        <v>12</v>
      </c>
      <c r="C7" s="1">
        <v>45</v>
      </c>
      <c r="D7" s="1">
        <v>43</v>
      </c>
      <c r="E7" s="1">
        <v>32</v>
      </c>
      <c r="F7" s="1">
        <v>39</v>
      </c>
      <c r="G7" s="1">
        <v>39</v>
      </c>
      <c r="H7" s="1">
        <v>30</v>
      </c>
      <c r="I7" s="1">
        <v>10</v>
      </c>
      <c r="J7" s="1">
        <v>29</v>
      </c>
      <c r="K7" s="1">
        <v>12</v>
      </c>
      <c r="L7" s="1">
        <v>2</v>
      </c>
      <c r="M7" s="1">
        <v>3</v>
      </c>
      <c r="N7">
        <f t="shared" si="0"/>
        <v>150.16666666666669</v>
      </c>
      <c r="O7">
        <v>275</v>
      </c>
      <c r="P7" s="8">
        <f t="shared" si="1"/>
        <v>0.54606060606060614</v>
      </c>
    </row>
    <row r="8" spans="2:16" x14ac:dyDescent="0.25">
      <c r="B8" s="1" t="s">
        <v>13</v>
      </c>
      <c r="C8" s="1">
        <v>1010</v>
      </c>
      <c r="D8" s="1">
        <v>1360</v>
      </c>
      <c r="E8" s="1">
        <v>720</v>
      </c>
      <c r="F8" s="1">
        <v>560</v>
      </c>
      <c r="G8" s="1">
        <v>580</v>
      </c>
      <c r="H8" s="1">
        <v>770</v>
      </c>
      <c r="I8" s="1">
        <v>330</v>
      </c>
      <c r="J8" s="1">
        <v>180</v>
      </c>
      <c r="K8" s="1">
        <v>90</v>
      </c>
      <c r="L8" s="1">
        <v>90</v>
      </c>
      <c r="M8" s="1">
        <v>20</v>
      </c>
      <c r="N8">
        <f t="shared" si="0"/>
        <v>2299.9999999999995</v>
      </c>
      <c r="O8">
        <v>2300</v>
      </c>
      <c r="P8" s="8">
        <f t="shared" si="1"/>
        <v>0.99999999999999978</v>
      </c>
    </row>
    <row r="9" spans="2:16" x14ac:dyDescent="0.25">
      <c r="B9" s="1" t="s">
        <v>14</v>
      </c>
      <c r="C9" s="1">
        <v>3</v>
      </c>
      <c r="D9" s="1">
        <v>2</v>
      </c>
      <c r="E9" s="1">
        <v>2</v>
      </c>
      <c r="F9" s="1">
        <v>1</v>
      </c>
      <c r="G9" s="1">
        <v>2</v>
      </c>
      <c r="H9" s="1">
        <v>2</v>
      </c>
      <c r="I9" s="1">
        <v>0</v>
      </c>
      <c r="J9" s="1">
        <v>3</v>
      </c>
      <c r="K9" s="1">
        <v>0</v>
      </c>
      <c r="L9" s="1">
        <v>0</v>
      </c>
      <c r="M9" s="1">
        <v>1</v>
      </c>
      <c r="N9">
        <f>SUMPRODUCT(C9:M9,$C$1:$M$1)</f>
        <v>28.000000000000007</v>
      </c>
      <c r="O9">
        <v>28</v>
      </c>
    </row>
    <row r="10" spans="2:16" x14ac:dyDescent="0.25">
      <c r="B10" s="1" t="s">
        <v>15</v>
      </c>
      <c r="C10" s="1">
        <v>25</v>
      </c>
      <c r="D10" s="1">
        <v>48</v>
      </c>
      <c r="E10" s="1">
        <v>15</v>
      </c>
      <c r="F10" s="1">
        <v>14</v>
      </c>
      <c r="G10" s="1">
        <v>16</v>
      </c>
      <c r="H10" s="1">
        <v>17</v>
      </c>
      <c r="I10" s="1">
        <v>9</v>
      </c>
      <c r="J10" s="1">
        <v>3</v>
      </c>
      <c r="K10" s="1">
        <v>8</v>
      </c>
      <c r="L10" s="1">
        <v>0</v>
      </c>
      <c r="M10" s="1">
        <v>1</v>
      </c>
      <c r="N10">
        <f t="shared" si="0"/>
        <v>50.000000000000007</v>
      </c>
      <c r="O10">
        <v>50</v>
      </c>
    </row>
    <row r="11" spans="2:16" x14ac:dyDescent="0.25">
      <c r="B11" s="1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0.15</v>
      </c>
      <c r="I11" s="6">
        <v>0</v>
      </c>
      <c r="J11" s="6">
        <v>0</v>
      </c>
      <c r="K11" s="6">
        <v>0.15</v>
      </c>
      <c r="L11" s="6">
        <v>0</v>
      </c>
      <c r="M11" s="10">
        <v>0.02</v>
      </c>
      <c r="N11" s="8">
        <f t="shared" si="0"/>
        <v>0.97250000000000014</v>
      </c>
      <c r="O11" s="7">
        <v>1</v>
      </c>
    </row>
    <row r="12" spans="2:16" x14ac:dyDescent="0.25">
      <c r="B12" s="1" t="s">
        <v>17</v>
      </c>
      <c r="C12" s="6">
        <v>0.1</v>
      </c>
      <c r="D12" s="6">
        <v>0.15</v>
      </c>
      <c r="E12" s="6">
        <v>0.08</v>
      </c>
      <c r="F12" s="6">
        <v>0.02</v>
      </c>
      <c r="G12" s="6">
        <v>0.04</v>
      </c>
      <c r="H12" s="6">
        <v>0.15</v>
      </c>
      <c r="I12" s="6">
        <v>0</v>
      </c>
      <c r="J12" s="6">
        <v>0</v>
      </c>
      <c r="K12" s="6">
        <v>0.2</v>
      </c>
      <c r="L12" s="6">
        <v>0</v>
      </c>
      <c r="M12" s="6">
        <v>0.02</v>
      </c>
      <c r="N12" s="8">
        <f t="shared" si="0"/>
        <v>1.1100000000000003</v>
      </c>
      <c r="O12" s="7">
        <v>1</v>
      </c>
    </row>
    <row r="13" spans="2:16" x14ac:dyDescent="0.25">
      <c r="B13" s="1" t="s">
        <v>18</v>
      </c>
      <c r="C13" s="6">
        <v>0.25</v>
      </c>
      <c r="D13" s="6">
        <v>0.35</v>
      </c>
      <c r="E13" s="6">
        <v>0.15</v>
      </c>
      <c r="F13" s="6">
        <v>0.15</v>
      </c>
      <c r="G13" s="6">
        <v>0.1</v>
      </c>
      <c r="H13" s="6">
        <v>0.15</v>
      </c>
      <c r="I13" s="6">
        <v>0.02</v>
      </c>
      <c r="J13" s="6">
        <v>0.04</v>
      </c>
      <c r="K13" s="6">
        <v>0</v>
      </c>
      <c r="L13" s="6">
        <v>0</v>
      </c>
      <c r="M13" s="6">
        <v>0.06</v>
      </c>
      <c r="N13" s="8">
        <f t="shared" si="0"/>
        <v>1.6800000000000004</v>
      </c>
      <c r="O13" s="7">
        <v>1</v>
      </c>
    </row>
    <row r="14" spans="2:16" x14ac:dyDescent="0.25">
      <c r="B14" s="1" t="s">
        <v>19</v>
      </c>
      <c r="C14" s="6">
        <v>0.08</v>
      </c>
      <c r="D14" s="6">
        <v>0.15</v>
      </c>
      <c r="E14" s="6">
        <v>0.04</v>
      </c>
      <c r="F14" s="6">
        <v>0.06</v>
      </c>
      <c r="G14" s="6">
        <v>0.06</v>
      </c>
      <c r="H14" s="6">
        <v>0.04</v>
      </c>
      <c r="I14" s="6">
        <v>0.04</v>
      </c>
      <c r="J14" s="6">
        <v>0.1</v>
      </c>
      <c r="K14" s="6">
        <v>0.08</v>
      </c>
      <c r="L14" s="6">
        <v>0</v>
      </c>
      <c r="M14" s="10">
        <v>0.03</v>
      </c>
      <c r="N14" s="8">
        <f t="shared" si="0"/>
        <v>1.0600000000000003</v>
      </c>
      <c r="O14" s="7">
        <v>1</v>
      </c>
    </row>
  </sheetData>
  <conditionalFormatting sqref="C1:M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0C46-BD04-4099-8F87-DFE59E61068F}">
  <dimension ref="B1:P14"/>
  <sheetViews>
    <sheetView workbookViewId="0">
      <selection activeCell="P24" sqref="P24"/>
    </sheetView>
  </sheetViews>
  <sheetFormatPr defaultRowHeight="15" x14ac:dyDescent="0.25"/>
  <sheetData>
    <row r="1" spans="2:16" x14ac:dyDescent="0.25">
      <c r="C1" s="9">
        <v>0</v>
      </c>
      <c r="D1" s="9">
        <v>3</v>
      </c>
      <c r="E1" s="9">
        <v>7</v>
      </c>
      <c r="F1" s="9">
        <v>0</v>
      </c>
      <c r="G1" s="9">
        <v>0</v>
      </c>
      <c r="H1" s="9">
        <v>0</v>
      </c>
      <c r="I1" s="9">
        <v>0</v>
      </c>
      <c r="J1" s="9">
        <v>3</v>
      </c>
      <c r="K1" s="9">
        <v>0</v>
      </c>
      <c r="L1" s="9">
        <v>0</v>
      </c>
      <c r="M1" s="9">
        <v>0</v>
      </c>
    </row>
    <row r="2" spans="2:16" x14ac:dyDescent="0.25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</row>
    <row r="3" spans="2:16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20</v>
      </c>
    </row>
    <row r="4" spans="2:16" x14ac:dyDescent="0.25">
      <c r="C4" s="4">
        <v>3.99</v>
      </c>
      <c r="D4" s="4">
        <v>4.79</v>
      </c>
      <c r="E4" s="5">
        <v>1</v>
      </c>
      <c r="F4" s="4">
        <v>3.49</v>
      </c>
      <c r="G4" s="4">
        <v>3.49</v>
      </c>
      <c r="H4" s="5">
        <v>1</v>
      </c>
      <c r="I4" s="4">
        <v>2.99</v>
      </c>
      <c r="J4" s="5">
        <v>1</v>
      </c>
      <c r="K4" s="5">
        <v>1</v>
      </c>
      <c r="L4" s="5">
        <v>0</v>
      </c>
      <c r="M4" s="5">
        <v>1</v>
      </c>
      <c r="N4" s="11">
        <f>SUMPRODUCT(C4:M4,$C$1:$M$1)</f>
        <v>24.37</v>
      </c>
    </row>
    <row r="5" spans="2:16" x14ac:dyDescent="0.25">
      <c r="B5" s="1" t="s">
        <v>10</v>
      </c>
      <c r="C5" s="1">
        <v>550</v>
      </c>
      <c r="D5" s="1">
        <v>740</v>
      </c>
      <c r="E5" s="1">
        <v>300</v>
      </c>
      <c r="F5" s="1">
        <v>400</v>
      </c>
      <c r="G5" s="1">
        <v>380</v>
      </c>
      <c r="H5" s="1">
        <v>310</v>
      </c>
      <c r="I5" s="1">
        <v>170</v>
      </c>
      <c r="J5" s="1">
        <v>220</v>
      </c>
      <c r="K5" s="1">
        <v>100</v>
      </c>
      <c r="L5" s="1">
        <v>10</v>
      </c>
      <c r="M5" s="1">
        <v>35</v>
      </c>
      <c r="N5">
        <f>SUMPRODUCT(C5:M5,$C$1:$M$1)</f>
        <v>4980</v>
      </c>
      <c r="O5">
        <v>2000</v>
      </c>
      <c r="P5" s="8">
        <f>N5/O5</f>
        <v>2.4900000000000002</v>
      </c>
    </row>
    <row r="6" spans="2:16" x14ac:dyDescent="0.25">
      <c r="B6" s="1" t="s">
        <v>11</v>
      </c>
      <c r="C6" s="1">
        <v>30</v>
      </c>
      <c r="D6" s="1">
        <v>42</v>
      </c>
      <c r="E6" s="1">
        <v>13</v>
      </c>
      <c r="F6" s="1">
        <v>21</v>
      </c>
      <c r="G6" s="1">
        <v>18</v>
      </c>
      <c r="H6" s="1">
        <v>13</v>
      </c>
      <c r="I6" s="1">
        <v>10</v>
      </c>
      <c r="J6" s="1">
        <v>10</v>
      </c>
      <c r="K6" s="1">
        <v>2</v>
      </c>
      <c r="L6" s="1">
        <v>0</v>
      </c>
      <c r="M6" s="1">
        <v>0</v>
      </c>
      <c r="N6">
        <f t="shared" ref="N6:N14" si="0">SUMPRODUCT(C6:M6,$C$1:$M$1)</f>
        <v>247</v>
      </c>
      <c r="O6">
        <v>78</v>
      </c>
      <c r="P6" s="8">
        <f t="shared" ref="P6:P8" si="1">N6/O6</f>
        <v>3.1666666666666665</v>
      </c>
    </row>
    <row r="7" spans="2:16" x14ac:dyDescent="0.25">
      <c r="B7" s="1" t="s">
        <v>12</v>
      </c>
      <c r="C7" s="1">
        <v>45</v>
      </c>
      <c r="D7" s="1">
        <v>43</v>
      </c>
      <c r="E7" s="1">
        <v>32</v>
      </c>
      <c r="F7" s="1">
        <v>39</v>
      </c>
      <c r="G7" s="1">
        <v>39</v>
      </c>
      <c r="H7" s="1">
        <v>30</v>
      </c>
      <c r="I7" s="1">
        <v>10</v>
      </c>
      <c r="J7" s="1">
        <v>29</v>
      </c>
      <c r="K7" s="1">
        <v>12</v>
      </c>
      <c r="L7" s="1">
        <v>2</v>
      </c>
      <c r="M7" s="1">
        <v>3</v>
      </c>
      <c r="N7">
        <f t="shared" si="0"/>
        <v>440</v>
      </c>
      <c r="O7">
        <v>275</v>
      </c>
      <c r="P7" s="8">
        <f t="shared" si="1"/>
        <v>1.6</v>
      </c>
    </row>
    <row r="8" spans="2:16" x14ac:dyDescent="0.25">
      <c r="B8" s="1" t="s">
        <v>13</v>
      </c>
      <c r="C8" s="1">
        <v>1010</v>
      </c>
      <c r="D8" s="1">
        <v>1360</v>
      </c>
      <c r="E8" s="1">
        <v>720</v>
      </c>
      <c r="F8" s="1">
        <v>560</v>
      </c>
      <c r="G8" s="1">
        <v>580</v>
      </c>
      <c r="H8" s="1">
        <v>770</v>
      </c>
      <c r="I8" s="1">
        <v>330</v>
      </c>
      <c r="J8" s="1">
        <v>180</v>
      </c>
      <c r="K8" s="1">
        <v>90</v>
      </c>
      <c r="L8" s="1">
        <v>90</v>
      </c>
      <c r="M8" s="1">
        <v>20</v>
      </c>
      <c r="N8">
        <f t="shared" si="0"/>
        <v>9660</v>
      </c>
      <c r="O8">
        <v>2300</v>
      </c>
      <c r="P8" s="8">
        <f t="shared" si="1"/>
        <v>4.2</v>
      </c>
    </row>
    <row r="9" spans="2:16" x14ac:dyDescent="0.25">
      <c r="B9" s="1" t="s">
        <v>14</v>
      </c>
      <c r="C9" s="1">
        <v>3</v>
      </c>
      <c r="D9" s="1">
        <v>2</v>
      </c>
      <c r="E9" s="1">
        <v>2</v>
      </c>
      <c r="F9" s="1">
        <v>1</v>
      </c>
      <c r="G9" s="1">
        <v>2</v>
      </c>
      <c r="H9" s="1">
        <v>2</v>
      </c>
      <c r="I9" s="1">
        <v>0</v>
      </c>
      <c r="J9" s="1">
        <v>3</v>
      </c>
      <c r="K9" s="1">
        <v>0</v>
      </c>
      <c r="L9" s="1">
        <v>0</v>
      </c>
      <c r="M9" s="1">
        <v>1</v>
      </c>
      <c r="N9">
        <f>SUMPRODUCT(C9:M9,$C$1:$M$1)</f>
        <v>29</v>
      </c>
      <c r="O9">
        <v>28</v>
      </c>
    </row>
    <row r="10" spans="2:16" x14ac:dyDescent="0.25">
      <c r="B10" s="1" t="s">
        <v>15</v>
      </c>
      <c r="C10" s="1">
        <v>25</v>
      </c>
      <c r="D10" s="1">
        <v>48</v>
      </c>
      <c r="E10" s="1">
        <v>15</v>
      </c>
      <c r="F10" s="1">
        <v>14</v>
      </c>
      <c r="G10" s="1">
        <v>16</v>
      </c>
      <c r="H10" s="1">
        <v>17</v>
      </c>
      <c r="I10" s="1">
        <v>9</v>
      </c>
      <c r="J10" s="1">
        <v>3</v>
      </c>
      <c r="K10" s="1">
        <v>8</v>
      </c>
      <c r="L10" s="1">
        <v>0</v>
      </c>
      <c r="M10" s="1">
        <v>1</v>
      </c>
      <c r="N10">
        <f t="shared" si="0"/>
        <v>258</v>
      </c>
      <c r="O10">
        <v>50</v>
      </c>
    </row>
    <row r="11" spans="2:16" x14ac:dyDescent="0.25">
      <c r="B11" s="1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0.15</v>
      </c>
      <c r="I11" s="6">
        <v>0</v>
      </c>
      <c r="J11" s="6">
        <v>0</v>
      </c>
      <c r="K11" s="6">
        <v>0.15</v>
      </c>
      <c r="L11" s="6">
        <v>0</v>
      </c>
      <c r="M11" s="10">
        <v>0.02</v>
      </c>
      <c r="N11" s="8">
        <f t="shared" si="0"/>
        <v>0</v>
      </c>
      <c r="O11" s="7">
        <v>1</v>
      </c>
    </row>
    <row r="12" spans="2:16" x14ac:dyDescent="0.25">
      <c r="B12" s="1" t="s">
        <v>17</v>
      </c>
      <c r="C12" s="6">
        <v>0.1</v>
      </c>
      <c r="D12" s="6">
        <v>0.15</v>
      </c>
      <c r="E12" s="6">
        <v>0.08</v>
      </c>
      <c r="F12" s="6">
        <v>0.02</v>
      </c>
      <c r="G12" s="6">
        <v>0.04</v>
      </c>
      <c r="H12" s="6">
        <v>0.15</v>
      </c>
      <c r="I12" s="6">
        <v>0</v>
      </c>
      <c r="J12" s="6">
        <v>0</v>
      </c>
      <c r="K12" s="6">
        <v>0.2</v>
      </c>
      <c r="L12" s="6">
        <v>0</v>
      </c>
      <c r="M12" s="6">
        <v>0.02</v>
      </c>
      <c r="N12" s="8">
        <f t="shared" si="0"/>
        <v>1.01</v>
      </c>
      <c r="O12" s="7">
        <v>1</v>
      </c>
    </row>
    <row r="13" spans="2:16" x14ac:dyDescent="0.25">
      <c r="B13" s="1" t="s">
        <v>18</v>
      </c>
      <c r="C13" s="6">
        <v>0.25</v>
      </c>
      <c r="D13" s="6">
        <v>0.35</v>
      </c>
      <c r="E13" s="6">
        <v>0.15</v>
      </c>
      <c r="F13" s="6">
        <v>0.15</v>
      </c>
      <c r="G13" s="6">
        <v>0.1</v>
      </c>
      <c r="H13" s="6">
        <v>0.15</v>
      </c>
      <c r="I13" s="6">
        <v>0.02</v>
      </c>
      <c r="J13" s="6">
        <v>0.04</v>
      </c>
      <c r="K13" s="6">
        <v>0</v>
      </c>
      <c r="L13" s="6">
        <v>0</v>
      </c>
      <c r="M13" s="6">
        <v>0.06</v>
      </c>
      <c r="N13" s="8">
        <f t="shared" si="0"/>
        <v>2.2199999999999998</v>
      </c>
      <c r="O13" s="7">
        <v>1</v>
      </c>
    </row>
    <row r="14" spans="2:16" x14ac:dyDescent="0.25">
      <c r="B14" s="1" t="s">
        <v>19</v>
      </c>
      <c r="C14" s="6">
        <v>0.08</v>
      </c>
      <c r="D14" s="6">
        <v>0.15</v>
      </c>
      <c r="E14" s="6">
        <v>0.04</v>
      </c>
      <c r="F14" s="6">
        <v>0.06</v>
      </c>
      <c r="G14" s="6">
        <v>0.06</v>
      </c>
      <c r="H14" s="6">
        <v>0.04</v>
      </c>
      <c r="I14" s="6">
        <v>0.04</v>
      </c>
      <c r="J14" s="6">
        <v>0.1</v>
      </c>
      <c r="K14" s="6">
        <v>0.08</v>
      </c>
      <c r="L14" s="6">
        <v>0</v>
      </c>
      <c r="M14" s="10">
        <v>0.03</v>
      </c>
      <c r="N14" s="8">
        <f t="shared" si="0"/>
        <v>1.03</v>
      </c>
      <c r="O14" s="7">
        <v>1</v>
      </c>
    </row>
  </sheetData>
  <conditionalFormatting sqref="C1:M1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d</vt:lpstr>
      <vt:lpstr>part f</vt:lpstr>
      <vt:lpstr>part g</vt:lpstr>
      <vt:lpstr>parts j and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19709</dc:creator>
  <cp:lastModifiedBy>Huggins, Eric</cp:lastModifiedBy>
  <dcterms:created xsi:type="dcterms:W3CDTF">2021-03-17T21:56:35Z</dcterms:created>
  <dcterms:modified xsi:type="dcterms:W3CDTF">2021-04-06T17:09:19Z</dcterms:modified>
</cp:coreProperties>
</file>