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rtlewis.edu\shares\huggins_e\www\"/>
    </mc:Choice>
  </mc:AlternateContent>
  <xr:revisionPtr revIDLastSave="0" documentId="8_{A08BCF71-EB5D-445B-B086-8EB5C981BA57}" xr6:coauthVersionLast="47" xr6:coauthVersionMax="47" xr10:uidLastSave="{00000000-0000-0000-0000-000000000000}"/>
  <bookViews>
    <workbookView xWindow="180" yWindow="-16320" windowWidth="29040" windowHeight="15840" xr2:uid="{00000000-000D-0000-FFFF-FFFF00000000}"/>
  </bookViews>
  <sheets>
    <sheet name="Data" sheetId="2" r:id="rId1"/>
    <sheet name="Answers" sheetId="1" r:id="rId2"/>
  </sheets>
  <definedNames>
    <definedName name="_xlchart.v1.0" hidden="1">Answers!$A$2:$A$16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7" i="1"/>
  <c r="F10" i="1"/>
  <c r="F20" i="1" s="1"/>
  <c r="F9" i="1"/>
  <c r="E10" i="1"/>
  <c r="E11" i="1" s="1"/>
  <c r="E9" i="1"/>
  <c r="E19" i="1" s="1"/>
  <c r="E17" i="1"/>
  <c r="E4" i="1"/>
  <c r="E3" i="1"/>
  <c r="F11" i="1" l="1"/>
  <c r="F14" i="1" s="1"/>
  <c r="E14" i="1"/>
  <c r="E20" i="1"/>
  <c r="E6" i="1"/>
  <c r="F13" i="1" l="1"/>
  <c r="E13" i="1"/>
</calcChain>
</file>

<file path=xl/sharedStrings.xml><?xml version="1.0" encoding="utf-8"?>
<sst xmlns="http://schemas.openxmlformats.org/spreadsheetml/2006/main" count="53" uniqueCount="38">
  <si>
    <t>Data</t>
  </si>
  <si>
    <t>What is an outlier?</t>
  </si>
  <si>
    <t>1)</t>
  </si>
  <si>
    <t>Mean</t>
  </si>
  <si>
    <t>Are outliers good or bad?</t>
  </si>
  <si>
    <t>SD</t>
  </si>
  <si>
    <t>Can you spot one in this data set?</t>
  </si>
  <si>
    <t>Z</t>
  </si>
  <si>
    <t>How to find them?</t>
  </si>
  <si>
    <t>Inclusive</t>
  </si>
  <si>
    <t>Exclusive</t>
  </si>
  <si>
    <t>|z| &gt; 3</t>
  </si>
  <si>
    <t>2)</t>
  </si>
  <si>
    <t>Q1</t>
  </si>
  <si>
    <t>Q3</t>
  </si>
  <si>
    <t>Tukey's Method/Box Plot</t>
  </si>
  <si>
    <t>IQR</t>
  </si>
  <si>
    <r>
      <t xml:space="preserve">A data point is an outlier if it </t>
    </r>
    <r>
      <rPr>
        <i/>
        <sz val="11"/>
        <color theme="1"/>
        <rFont val="Calibri"/>
        <family val="2"/>
        <scheme val="minor"/>
      </rPr>
      <t xml:space="preserve">outside </t>
    </r>
    <r>
      <rPr>
        <sz val="11"/>
        <color theme="1"/>
        <rFont val="Calibri"/>
        <family val="2"/>
        <scheme val="minor"/>
      </rPr>
      <t>the range [Q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- 1.5*IQR, Q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+ 1.5*IQR]</t>
    </r>
  </si>
  <si>
    <t>Draw picture of this.</t>
  </si>
  <si>
    <r>
      <t>Q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is the first quartile (bottom 25%), Q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is the third quartile (top 25%).</t>
    </r>
  </si>
  <si>
    <t>Lower</t>
  </si>
  <si>
    <t>Limits used</t>
  </si>
  <si>
    <r>
      <t>IQR, the interquartile range, is Q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- Q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.</t>
    </r>
  </si>
  <si>
    <t>Upper</t>
  </si>
  <si>
    <t>by graph.</t>
  </si>
  <si>
    <t>3)</t>
  </si>
  <si>
    <t>One critique of Tukey's Method is that is doesn't work for skewed distributions.</t>
  </si>
  <si>
    <t>An attempt to fix this is to do each side separately:</t>
  </si>
  <si>
    <t>Median</t>
  </si>
  <si>
    <r>
      <t>The range of typical points is [Q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- 3*(Median - Q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), Q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+ 3*(Q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- Median)]</t>
    </r>
  </si>
  <si>
    <t>4)</t>
  </si>
  <si>
    <t>Uses quartile.exc() instead of quartile.inc().</t>
  </si>
  <si>
    <t xml:space="preserve">Insert Box-and-Whisker Plot </t>
  </si>
  <si>
    <t>Methods</t>
  </si>
  <si>
    <t>z-score</t>
  </si>
  <si>
    <t>Tukey's method</t>
  </si>
  <si>
    <t>Modified Tukey's method</t>
  </si>
  <si>
    <t>Box-and-whisker plot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</si>
</sst>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3" borderId="0" xfId="0" applyFill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plotArea>
      <cx:plotAreaRegion>
        <cx:series layoutId="boxWhisker" uniqueId="{4E87FA1D-4C83-4A83-8A82-B4B25AC3A677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96412</xdr:colOff>
      <xdr:row>18</xdr:row>
      <xdr:rowOff>75735</xdr:rowOff>
    </xdr:from>
    <xdr:to>
      <xdr:col>16</xdr:col>
      <xdr:colOff>408646</xdr:colOff>
      <xdr:row>32</xdr:row>
      <xdr:rowOff>151935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385FC446-98CE-4B20-9D48-B50F98C301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19312" y="3492035"/>
              <a:ext cx="4579434" cy="2654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FF2FE-E1FE-4B32-8EB0-0A16A166B1E6}">
  <dimension ref="A1:D16"/>
  <sheetViews>
    <sheetView tabSelected="1" zoomScale="175" zoomScaleNormal="175" workbookViewId="0">
      <selection activeCell="D12" sqref="D12"/>
    </sheetView>
  </sheetViews>
  <sheetFormatPr defaultRowHeight="14.5" x14ac:dyDescent="0.35"/>
  <cols>
    <col min="3" max="3" width="3.90625" customWidth="1"/>
  </cols>
  <sheetData>
    <row r="1" spans="1:4" x14ac:dyDescent="0.35">
      <c r="A1" s="1" t="s">
        <v>0</v>
      </c>
      <c r="C1" t="s">
        <v>1</v>
      </c>
    </row>
    <row r="2" spans="1:4" x14ac:dyDescent="0.35">
      <c r="A2" s="2">
        <v>560</v>
      </c>
      <c r="C2" t="s">
        <v>4</v>
      </c>
    </row>
    <row r="3" spans="1:4" x14ac:dyDescent="0.35">
      <c r="A3" s="2">
        <v>525</v>
      </c>
      <c r="C3" t="s">
        <v>6</v>
      </c>
    </row>
    <row r="4" spans="1:4" x14ac:dyDescent="0.35">
      <c r="A4" s="2">
        <v>660</v>
      </c>
      <c r="C4" t="s">
        <v>8</v>
      </c>
    </row>
    <row r="5" spans="1:4" x14ac:dyDescent="0.35">
      <c r="A5" s="2">
        <v>350</v>
      </c>
    </row>
    <row r="6" spans="1:4" x14ac:dyDescent="0.35">
      <c r="A6" s="2">
        <v>590</v>
      </c>
      <c r="C6" t="s">
        <v>33</v>
      </c>
    </row>
    <row r="7" spans="1:4" x14ac:dyDescent="0.35">
      <c r="A7" s="2">
        <v>450</v>
      </c>
      <c r="C7" t="s">
        <v>2</v>
      </c>
      <c r="D7" t="s">
        <v>34</v>
      </c>
    </row>
    <row r="8" spans="1:4" x14ac:dyDescent="0.35">
      <c r="A8" s="2">
        <v>845</v>
      </c>
      <c r="C8" t="s">
        <v>12</v>
      </c>
      <c r="D8" t="s">
        <v>35</v>
      </c>
    </row>
    <row r="9" spans="1:4" x14ac:dyDescent="0.35">
      <c r="A9" s="2">
        <v>410</v>
      </c>
      <c r="C9" t="s">
        <v>25</v>
      </c>
      <c r="D9" t="s">
        <v>36</v>
      </c>
    </row>
    <row r="10" spans="1:4" x14ac:dyDescent="0.35">
      <c r="A10" s="2">
        <v>375</v>
      </c>
      <c r="C10" t="s">
        <v>30</v>
      </c>
      <c r="D10" t="s">
        <v>37</v>
      </c>
    </row>
    <row r="11" spans="1:4" x14ac:dyDescent="0.35">
      <c r="A11" s="5">
        <v>3700</v>
      </c>
    </row>
    <row r="12" spans="1:4" x14ac:dyDescent="0.35">
      <c r="A12" s="2">
        <v>495</v>
      </c>
    </row>
    <row r="13" spans="1:4" x14ac:dyDescent="0.35">
      <c r="A13" s="2">
        <v>415</v>
      </c>
    </row>
    <row r="14" spans="1:4" x14ac:dyDescent="0.35">
      <c r="A14" s="2">
        <v>460</v>
      </c>
    </row>
    <row r="15" spans="1:4" x14ac:dyDescent="0.35">
      <c r="A15" s="2">
        <v>610</v>
      </c>
    </row>
    <row r="16" spans="1:4" x14ac:dyDescent="0.35">
      <c r="A16" s="2">
        <v>570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zoomScale="115" zoomScaleNormal="115" workbookViewId="0">
      <selection activeCell="I2" sqref="I2:K6"/>
    </sheetView>
  </sheetViews>
  <sheetFormatPr defaultRowHeight="14.5" x14ac:dyDescent="0.35"/>
  <cols>
    <col min="1" max="1" width="5.54296875" bestFit="1" customWidth="1"/>
    <col min="7" max="7" width="11" bestFit="1" customWidth="1"/>
  </cols>
  <sheetData>
    <row r="1" spans="1:18" x14ac:dyDescent="0.35">
      <c r="A1" s="1" t="s">
        <v>0</v>
      </c>
    </row>
    <row r="2" spans="1:18" x14ac:dyDescent="0.35">
      <c r="A2" s="2">
        <v>350</v>
      </c>
      <c r="I2" t="s">
        <v>1</v>
      </c>
    </row>
    <row r="3" spans="1:18" x14ac:dyDescent="0.35">
      <c r="A3" s="2">
        <v>375</v>
      </c>
      <c r="C3" t="s">
        <v>2</v>
      </c>
      <c r="D3" t="s">
        <v>3</v>
      </c>
      <c r="E3">
        <f>AVERAGE(A2:A16)</f>
        <v>734.33333333333337</v>
      </c>
      <c r="I3" t="s">
        <v>4</v>
      </c>
    </row>
    <row r="4" spans="1:18" x14ac:dyDescent="0.35">
      <c r="A4" s="2">
        <v>410</v>
      </c>
      <c r="D4" t="s">
        <v>5</v>
      </c>
      <c r="E4">
        <f>STDEV(A2:A16)</f>
        <v>830.13954650207256</v>
      </c>
      <c r="I4" t="s">
        <v>6</v>
      </c>
    </row>
    <row r="5" spans="1:18" x14ac:dyDescent="0.35">
      <c r="A5" s="2">
        <v>415</v>
      </c>
    </row>
    <row r="6" spans="1:18" x14ac:dyDescent="0.35">
      <c r="A6" s="2">
        <v>450</v>
      </c>
      <c r="D6" t="s">
        <v>7</v>
      </c>
      <c r="E6">
        <f>(A16-E3)/E4</f>
        <v>3.5724917324599019</v>
      </c>
      <c r="I6" t="s">
        <v>8</v>
      </c>
    </row>
    <row r="7" spans="1:18" x14ac:dyDescent="0.35">
      <c r="A7" s="2">
        <v>460</v>
      </c>
    </row>
    <row r="8" spans="1:18" x14ac:dyDescent="0.35">
      <c r="A8" s="2">
        <v>495</v>
      </c>
      <c r="E8" t="s">
        <v>9</v>
      </c>
      <c r="F8" t="s">
        <v>10</v>
      </c>
      <c r="I8" t="s">
        <v>2</v>
      </c>
      <c r="J8" t="s">
        <v>11</v>
      </c>
    </row>
    <row r="9" spans="1:18" x14ac:dyDescent="0.35">
      <c r="A9" s="2">
        <v>525</v>
      </c>
      <c r="C9" t="s">
        <v>12</v>
      </c>
      <c r="D9" t="s">
        <v>13</v>
      </c>
      <c r="E9">
        <f>_xlfn.QUARTILE.INC($A$2:$A$16,1)</f>
        <v>432.5</v>
      </c>
      <c r="F9">
        <f>_xlfn.QUARTILE.EXC($A$2:$A$16,1)</f>
        <v>415</v>
      </c>
    </row>
    <row r="10" spans="1:18" x14ac:dyDescent="0.35">
      <c r="A10" s="2">
        <v>560</v>
      </c>
      <c r="D10" t="s">
        <v>14</v>
      </c>
      <c r="E10">
        <f>_xlfn.QUARTILE.INC($A$2:$A$16,3)</f>
        <v>600</v>
      </c>
      <c r="F10">
        <f>_xlfn.QUARTILE.EXC($A$2:$A$16,3)</f>
        <v>610</v>
      </c>
      <c r="I10" t="s">
        <v>12</v>
      </c>
      <c r="J10" t="s">
        <v>15</v>
      </c>
    </row>
    <row r="11" spans="1:18" ht="16.5" x14ac:dyDescent="0.45">
      <c r="A11" s="2">
        <v>570</v>
      </c>
      <c r="D11" t="s">
        <v>16</v>
      </c>
      <c r="E11">
        <f>E10-E9</f>
        <v>167.5</v>
      </c>
      <c r="F11">
        <f>F10-F9</f>
        <v>195</v>
      </c>
      <c r="J11" t="s">
        <v>17</v>
      </c>
      <c r="R11" t="s">
        <v>18</v>
      </c>
    </row>
    <row r="12" spans="1:18" ht="16.5" x14ac:dyDescent="0.45">
      <c r="A12" s="2">
        <v>590</v>
      </c>
      <c r="J12" t="s">
        <v>19</v>
      </c>
    </row>
    <row r="13" spans="1:18" ht="16.5" x14ac:dyDescent="0.45">
      <c r="A13" s="2">
        <v>610</v>
      </c>
      <c r="D13" t="s">
        <v>20</v>
      </c>
      <c r="E13">
        <f>E9-1.5*E11</f>
        <v>181.25</v>
      </c>
      <c r="F13" s="4">
        <f>F9-1.5*F11</f>
        <v>122.5</v>
      </c>
      <c r="G13" t="s">
        <v>21</v>
      </c>
      <c r="J13" t="s">
        <v>22</v>
      </c>
    </row>
    <row r="14" spans="1:18" x14ac:dyDescent="0.35">
      <c r="A14" s="2">
        <v>660</v>
      </c>
      <c r="D14" t="s">
        <v>23</v>
      </c>
      <c r="E14">
        <f>E10+1.5*E11</f>
        <v>851.25</v>
      </c>
      <c r="F14" s="4">
        <f>F10+1.5*F11</f>
        <v>902.5</v>
      </c>
      <c r="G14" t="s">
        <v>24</v>
      </c>
    </row>
    <row r="15" spans="1:18" x14ac:dyDescent="0.35">
      <c r="A15" s="2">
        <v>845</v>
      </c>
      <c r="I15" t="s">
        <v>25</v>
      </c>
      <c r="J15" t="s">
        <v>26</v>
      </c>
    </row>
    <row r="16" spans="1:18" x14ac:dyDescent="0.35">
      <c r="A16" s="3">
        <v>3700</v>
      </c>
      <c r="J16" t="s">
        <v>27</v>
      </c>
    </row>
    <row r="17" spans="3:19" ht="16.5" x14ac:dyDescent="0.45">
      <c r="C17" t="s">
        <v>25</v>
      </c>
      <c r="D17" t="s">
        <v>28</v>
      </c>
      <c r="E17">
        <f>MEDIAN(A2:A16)</f>
        <v>525</v>
      </c>
      <c r="F17">
        <f>MEDIAN(A2:A16)</f>
        <v>525</v>
      </c>
      <c r="J17" t="s">
        <v>29</v>
      </c>
    </row>
    <row r="19" spans="3:19" x14ac:dyDescent="0.35">
      <c r="D19" t="s">
        <v>20</v>
      </c>
      <c r="E19">
        <f>E9-3*(E17-E9)</f>
        <v>155</v>
      </c>
      <c r="F19">
        <f>F9-3*(F17-F9)</f>
        <v>85</v>
      </c>
      <c r="I19" t="s">
        <v>30</v>
      </c>
    </row>
    <row r="20" spans="3:19" x14ac:dyDescent="0.35">
      <c r="D20" t="s">
        <v>23</v>
      </c>
      <c r="E20">
        <f>E10+3*(E10-E17)</f>
        <v>825</v>
      </c>
      <c r="F20">
        <f>F10+3*(F10-F17)</f>
        <v>865</v>
      </c>
    </row>
    <row r="23" spans="3:19" x14ac:dyDescent="0.35">
      <c r="C23" t="s">
        <v>30</v>
      </c>
      <c r="D23" t="s">
        <v>32</v>
      </c>
      <c r="S23" t="s">
        <v>31</v>
      </c>
    </row>
  </sheetData>
  <sortState xmlns:xlrd2="http://schemas.microsoft.com/office/spreadsheetml/2017/richdata2" ref="A2:A16">
    <sortCondition ref="A2:A16"/>
  </sortState>
  <pageMargins left="0.7" right="0.7" top="0.75" bottom="0.75" header="0.3" footer="0.3"/>
  <ignoredErrors>
    <ignoredError sqref="E10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3BD374A4CDFE4CBB65C05268F94012" ma:contentTypeVersion="7" ma:contentTypeDescription="Create a new document." ma:contentTypeScope="" ma:versionID="35227b41e7df7088bc8d2dc007ec7265">
  <xsd:schema xmlns:xsd="http://www.w3.org/2001/XMLSchema" xmlns:xs="http://www.w3.org/2001/XMLSchema" xmlns:p="http://schemas.microsoft.com/office/2006/metadata/properties" xmlns:ns3="3e4add2b-cc77-4a66-9136-225e032a3754" targetNamespace="http://schemas.microsoft.com/office/2006/metadata/properties" ma:root="true" ma:fieldsID="67ccdd8dcd0b53c9047a2b25183ef229" ns3:_="">
    <xsd:import namespace="3e4add2b-cc77-4a66-9136-225e032a37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add2b-cc77-4a66-9136-225e032a3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2F7491-56AC-4A7F-9069-8158A492242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3e4add2b-cc77-4a66-9136-225e032a375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0F18D2-C48F-46AA-BECF-4569D2F156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F8C230-3A11-48A8-AEDC-99A9C11B03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4add2b-cc77-4a66-9136-225e032a37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Answers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Huggins, Eric</dc:creator>
  <cp:keywords/>
  <dc:description/>
  <cp:lastModifiedBy>Huggins, Eric</cp:lastModifiedBy>
  <cp:revision/>
  <dcterms:created xsi:type="dcterms:W3CDTF">2019-10-09T18:10:22Z</dcterms:created>
  <dcterms:modified xsi:type="dcterms:W3CDTF">2023-10-04T21:23:22Z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0x010100513BD374A4CDFE4CBB65C05268F94012</vt:lpwstr>
  </property>
</Properties>
</file>